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D:\D2012-033\Desktop\물가 관련\물가모니터\2022년 3월\"/>
    </mc:Choice>
  </mc:AlternateContent>
  <bookViews>
    <workbookView xWindow="32760" yWindow="32760" windowWidth="11010" windowHeight="11925" firstSheet="1" activeTab="10"/>
  </bookViews>
  <sheets>
    <sheet name="12-3" sheetId="31" state="hidden" r:id="rId1"/>
    <sheet name="1-1" sheetId="32" r:id="rId2"/>
    <sheet name="1-2" sheetId="34" r:id="rId3"/>
    <sheet name="1-3" sheetId="35" r:id="rId4"/>
    <sheet name="2-1" sheetId="36" r:id="rId5"/>
    <sheet name="2-2" sheetId="37" r:id="rId6"/>
    <sheet name="2-3" sheetId="38" r:id="rId7"/>
    <sheet name="3-1" sheetId="39" r:id="rId8"/>
    <sheet name="3-2" sheetId="40" r:id="rId9"/>
    <sheet name="3-3" sheetId="41" r:id="rId10"/>
    <sheet name="4-1" sheetId="42" r:id="rId11"/>
  </sheets>
  <externalReferences>
    <externalReference r:id="rId12"/>
  </externalReferences>
  <definedNames>
    <definedName name="_xlnm.Print_Area" localSheetId="7">'3-1'!$A$1:$M$44</definedName>
    <definedName name="_xlnm.Print_Area" localSheetId="8">'3-2'!$A$1:$M$44</definedName>
    <definedName name="_xlnm.Print_Area" localSheetId="9">'3-3'!$A$1:$M$44</definedName>
    <definedName name="_xlnm.Print_Area" localSheetId="10">'4-1'!$A$1:$M$44</definedName>
  </definedNames>
  <calcPr calcId="152511"/>
</workbook>
</file>

<file path=xl/calcChain.xml><?xml version="1.0" encoding="utf-8"?>
<calcChain xmlns="http://schemas.openxmlformats.org/spreadsheetml/2006/main">
  <c r="E8" i="42" l="1"/>
  <c r="E9" i="42"/>
  <c r="E10" i="42"/>
  <c r="E11" i="42"/>
  <c r="E12" i="42"/>
  <c r="E13" i="42"/>
  <c r="E14" i="42"/>
  <c r="E15" i="42"/>
  <c r="E16" i="42"/>
  <c r="E17" i="42"/>
  <c r="G17" i="42" s="1"/>
  <c r="E18" i="42"/>
  <c r="E19" i="42"/>
  <c r="E20" i="42"/>
  <c r="E21" i="42"/>
  <c r="E22" i="42"/>
  <c r="E23" i="42"/>
  <c r="G23" i="42" s="1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7" i="42"/>
  <c r="E6" i="42"/>
  <c r="F43" i="42"/>
  <c r="G43" i="42" s="1"/>
  <c r="F42" i="42"/>
  <c r="F41" i="42"/>
  <c r="G41" i="42" s="1"/>
  <c r="F40" i="42"/>
  <c r="G40" i="42" s="1"/>
  <c r="F39" i="42"/>
  <c r="F38" i="42"/>
  <c r="G38" i="42" s="1"/>
  <c r="F37" i="42"/>
  <c r="G37" i="42" s="1"/>
  <c r="F36" i="42"/>
  <c r="F35" i="42"/>
  <c r="G35" i="42" s="1"/>
  <c r="F34" i="42"/>
  <c r="G34" i="42" s="1"/>
  <c r="F33" i="42"/>
  <c r="F32" i="42"/>
  <c r="F31" i="42"/>
  <c r="G31" i="42" s="1"/>
  <c r="F30" i="42"/>
  <c r="G30" i="42"/>
  <c r="F29" i="42"/>
  <c r="F28" i="42"/>
  <c r="G28" i="42" s="1"/>
  <c r="F27" i="42"/>
  <c r="G27" i="42" s="1"/>
  <c r="F26" i="42"/>
  <c r="G26" i="42" s="1"/>
  <c r="F25" i="42"/>
  <c r="G25" i="42" s="1"/>
  <c r="F24" i="42"/>
  <c r="G24" i="42" s="1"/>
  <c r="F23" i="42"/>
  <c r="F22" i="42"/>
  <c r="G22" i="42" s="1"/>
  <c r="F21" i="42"/>
  <c r="F20" i="42"/>
  <c r="G20" i="42" s="1"/>
  <c r="F19" i="42"/>
  <c r="G19" i="42" s="1"/>
  <c r="F18" i="42"/>
  <c r="F17" i="42"/>
  <c r="F16" i="42"/>
  <c r="G16" i="42" s="1"/>
  <c r="F15" i="42"/>
  <c r="G15" i="42" s="1"/>
  <c r="F14" i="42"/>
  <c r="G14" i="42" s="1"/>
  <c r="F13" i="42"/>
  <c r="G13" i="42" s="1"/>
  <c r="F12" i="42"/>
  <c r="G11" i="42"/>
  <c r="F11" i="42"/>
  <c r="F10" i="42"/>
  <c r="G10" i="42" s="1"/>
  <c r="F9" i="42"/>
  <c r="G9" i="42" s="1"/>
  <c r="F8" i="42"/>
  <c r="G8" i="42" s="1"/>
  <c r="F7" i="42"/>
  <c r="F6" i="42"/>
  <c r="G6" i="42" s="1"/>
  <c r="G18" i="42" l="1"/>
  <c r="G36" i="42"/>
  <c r="G42" i="42"/>
  <c r="G21" i="42"/>
  <c r="G12" i="42"/>
  <c r="G39" i="42"/>
  <c r="G7" i="42"/>
  <c r="G32" i="42"/>
  <c r="E8" i="41"/>
  <c r="E9" i="41"/>
  <c r="E10" i="41"/>
  <c r="E11" i="41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7" i="41"/>
  <c r="E6" i="41"/>
  <c r="F43" i="41"/>
  <c r="G43" i="41" s="1"/>
  <c r="F42" i="41"/>
  <c r="F41" i="41"/>
  <c r="G41" i="41" s="1"/>
  <c r="F40" i="41"/>
  <c r="F39" i="41"/>
  <c r="F38" i="41"/>
  <c r="G38" i="41" s="1"/>
  <c r="F37" i="41"/>
  <c r="G37" i="41" s="1"/>
  <c r="F36" i="41"/>
  <c r="F35" i="41"/>
  <c r="G35" i="41" s="1"/>
  <c r="F34" i="41"/>
  <c r="F33" i="41"/>
  <c r="F32" i="41"/>
  <c r="G32" i="41" s="1"/>
  <c r="F31" i="41"/>
  <c r="G31" i="41" s="1"/>
  <c r="F30" i="41"/>
  <c r="G30" i="41" s="1"/>
  <c r="F29" i="41"/>
  <c r="F28" i="41"/>
  <c r="F27" i="41"/>
  <c r="G27" i="41" s="1"/>
  <c r="F26" i="41"/>
  <c r="G26" i="41" s="1"/>
  <c r="F25" i="41"/>
  <c r="G25" i="41" s="1"/>
  <c r="F24" i="41"/>
  <c r="G24" i="41" s="1"/>
  <c r="F23" i="41"/>
  <c r="F22" i="41"/>
  <c r="F21" i="41"/>
  <c r="G21" i="41" s="1"/>
  <c r="F20" i="41"/>
  <c r="G20" i="41" s="1"/>
  <c r="F19" i="41"/>
  <c r="G19" i="41" s="1"/>
  <c r="F18" i="41"/>
  <c r="G18" i="41" s="1"/>
  <c r="F17" i="41"/>
  <c r="F16" i="41"/>
  <c r="F15" i="41"/>
  <c r="G15" i="41" s="1"/>
  <c r="F14" i="41"/>
  <c r="G14" i="41" s="1"/>
  <c r="F13" i="41"/>
  <c r="G13" i="41" s="1"/>
  <c r="F12" i="41"/>
  <c r="G12" i="41" s="1"/>
  <c r="F11" i="41"/>
  <c r="F10" i="41"/>
  <c r="F9" i="41"/>
  <c r="G9" i="41" s="1"/>
  <c r="F8" i="41"/>
  <c r="G8" i="41" s="1"/>
  <c r="F7" i="41"/>
  <c r="F6" i="41"/>
  <c r="G6" i="41" s="1"/>
  <c r="E7" i="40"/>
  <c r="E8" i="40"/>
  <c r="E9" i="40"/>
  <c r="E10" i="40"/>
  <c r="E11" i="40"/>
  <c r="E12" i="40"/>
  <c r="E13" i="40"/>
  <c r="E14" i="40"/>
  <c r="E15" i="40"/>
  <c r="E16" i="40"/>
  <c r="E17" i="40"/>
  <c r="G17" i="40" s="1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6" i="40"/>
  <c r="G18" i="40"/>
  <c r="G19" i="40"/>
  <c r="G36" i="41" l="1"/>
  <c r="G42" i="41"/>
  <c r="G11" i="41"/>
  <c r="G17" i="41"/>
  <c r="G23" i="41"/>
  <c r="G34" i="41"/>
  <c r="G40" i="41"/>
  <c r="G10" i="41"/>
  <c r="G16" i="41"/>
  <c r="G22" i="41"/>
  <c r="G28" i="41"/>
  <c r="G39" i="41"/>
  <c r="G7" i="41"/>
  <c r="F43" i="40" l="1"/>
  <c r="G43" i="40" s="1"/>
  <c r="F42" i="40"/>
  <c r="G42" i="40" s="1"/>
  <c r="F41" i="40"/>
  <c r="G41" i="40" s="1"/>
  <c r="F40" i="40"/>
  <c r="G40" i="40" s="1"/>
  <c r="F39" i="40"/>
  <c r="G39" i="40" s="1"/>
  <c r="F38" i="40"/>
  <c r="G38" i="40" s="1"/>
  <c r="F37" i="40"/>
  <c r="G37" i="40" s="1"/>
  <c r="F36" i="40"/>
  <c r="G36" i="40" s="1"/>
  <c r="F35" i="40"/>
  <c r="G35" i="40" s="1"/>
  <c r="F34" i="40"/>
  <c r="G34" i="40" s="1"/>
  <c r="F33" i="40"/>
  <c r="F32" i="40"/>
  <c r="G32" i="40" s="1"/>
  <c r="F31" i="40"/>
  <c r="G31" i="40" s="1"/>
  <c r="F30" i="40"/>
  <c r="G30" i="40" s="1"/>
  <c r="F29" i="40"/>
  <c r="F28" i="40"/>
  <c r="G28" i="40" s="1"/>
  <c r="G27" i="40"/>
  <c r="F27" i="40"/>
  <c r="F26" i="40"/>
  <c r="G26" i="40" s="1"/>
  <c r="F25" i="40"/>
  <c r="G25" i="40" s="1"/>
  <c r="F24" i="40"/>
  <c r="G24" i="40" s="1"/>
  <c r="F23" i="40"/>
  <c r="G23" i="40" s="1"/>
  <c r="F22" i="40"/>
  <c r="G22" i="40" s="1"/>
  <c r="F21" i="40"/>
  <c r="G21" i="40" s="1"/>
  <c r="F20" i="40"/>
  <c r="G20" i="40" s="1"/>
  <c r="F19" i="40"/>
  <c r="F18" i="40"/>
  <c r="F17" i="40"/>
  <c r="F16" i="40"/>
  <c r="G16" i="40" s="1"/>
  <c r="F15" i="40"/>
  <c r="G15" i="40" s="1"/>
  <c r="F14" i="40"/>
  <c r="G14" i="40" s="1"/>
  <c r="F13" i="40"/>
  <c r="G13" i="40" s="1"/>
  <c r="F12" i="40"/>
  <c r="G12" i="40" s="1"/>
  <c r="F11" i="40"/>
  <c r="G11" i="40" s="1"/>
  <c r="F10" i="40"/>
  <c r="G10" i="40" s="1"/>
  <c r="F9" i="40"/>
  <c r="G9" i="40" s="1"/>
  <c r="F8" i="40"/>
  <c r="G8" i="40" s="1"/>
  <c r="F7" i="40"/>
  <c r="G7" i="40" s="1"/>
  <c r="F6" i="40"/>
  <c r="G6" i="40" s="1"/>
  <c r="E43" i="39" l="1"/>
  <c r="E42" i="39"/>
  <c r="E37" i="39"/>
  <c r="E38" i="39"/>
  <c r="E39" i="39"/>
  <c r="E40" i="39"/>
  <c r="E41" i="39"/>
  <c r="E35" i="39"/>
  <c r="E36" i="39"/>
  <c r="E34" i="39"/>
  <c r="E32" i="39"/>
  <c r="E31" i="39"/>
  <c r="E30" i="39"/>
  <c r="E28" i="39"/>
  <c r="E27" i="39"/>
  <c r="E26" i="39"/>
  <c r="E25" i="39"/>
  <c r="E24" i="39"/>
  <c r="E23" i="39"/>
  <c r="E22" i="39"/>
  <c r="E21" i="39"/>
  <c r="E20" i="39"/>
  <c r="E9" i="39"/>
  <c r="E10" i="39"/>
  <c r="E11" i="39"/>
  <c r="E12" i="39"/>
  <c r="E13" i="39"/>
  <c r="E14" i="39"/>
  <c r="E15" i="39"/>
  <c r="E16" i="39"/>
  <c r="E8" i="39"/>
  <c r="E7" i="39"/>
  <c r="E6" i="39"/>
  <c r="F28" i="39"/>
  <c r="F27" i="39"/>
  <c r="F26" i="39"/>
  <c r="F22" i="39"/>
  <c r="F18" i="39"/>
  <c r="F8" i="39" l="1"/>
  <c r="F9" i="39"/>
  <c r="F10" i="39"/>
  <c r="F11" i="39"/>
  <c r="F12" i="39"/>
  <c r="F13" i="39"/>
  <c r="F14" i="39"/>
  <c r="F15" i="39"/>
  <c r="F16" i="39"/>
  <c r="F17" i="39"/>
  <c r="F19" i="39"/>
  <c r="F20" i="39"/>
  <c r="G20" i="39" s="1"/>
  <c r="F21" i="39"/>
  <c r="F23" i="39"/>
  <c r="F24" i="39"/>
  <c r="F25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43" i="39"/>
  <c r="F7" i="39"/>
  <c r="F6" i="39"/>
  <c r="E40" i="38"/>
  <c r="F40" i="38" s="1"/>
  <c r="D40" i="38"/>
  <c r="E39" i="38"/>
  <c r="F39" i="38" s="1"/>
  <c r="D39" i="38"/>
  <c r="E38" i="38"/>
  <c r="F38" i="38" s="1"/>
  <c r="D38" i="38"/>
  <c r="E37" i="38"/>
  <c r="F37" i="38" s="1"/>
  <c r="D37" i="38"/>
  <c r="E36" i="38"/>
  <c r="F36" i="38" s="1"/>
  <c r="D36" i="38"/>
  <c r="E35" i="38"/>
  <c r="F35" i="38" s="1"/>
  <c r="D35" i="38"/>
  <c r="E34" i="38"/>
  <c r="F34" i="38" s="1"/>
  <c r="D34" i="38"/>
  <c r="E33" i="38"/>
  <c r="F33" i="38" s="1"/>
  <c r="D33" i="38"/>
  <c r="E32" i="38"/>
  <c r="F32" i="38" s="1"/>
  <c r="D32" i="38"/>
  <c r="E31" i="38"/>
  <c r="F31" i="38" s="1"/>
  <c r="D31" i="38"/>
  <c r="E30" i="38"/>
  <c r="F30" i="38" s="1"/>
  <c r="D30" i="38"/>
  <c r="E29" i="38"/>
  <c r="F29" i="38" s="1"/>
  <c r="D29" i="38"/>
  <c r="E28" i="38"/>
  <c r="F28" i="38" s="1"/>
  <c r="D28" i="38"/>
  <c r="E27" i="38"/>
  <c r="F27" i="38" s="1"/>
  <c r="D27" i="38"/>
  <c r="E26" i="38"/>
  <c r="F26" i="38" s="1"/>
  <c r="D26" i="38"/>
  <c r="E25" i="38"/>
  <c r="F25" i="38" s="1"/>
  <c r="D25" i="38"/>
  <c r="E24" i="38"/>
  <c r="F24" i="38" s="1"/>
  <c r="D24" i="38"/>
  <c r="E23" i="38"/>
  <c r="F23" i="38" s="1"/>
  <c r="D23" i="38"/>
  <c r="E22" i="38"/>
  <c r="F22" i="38" s="1"/>
  <c r="D22" i="38"/>
  <c r="E21" i="38"/>
  <c r="F21" i="38" s="1"/>
  <c r="D21" i="38"/>
  <c r="E20" i="38"/>
  <c r="F20" i="38" s="1"/>
  <c r="D20" i="38"/>
  <c r="E19" i="38"/>
  <c r="F19" i="38" s="1"/>
  <c r="D19" i="38"/>
  <c r="E18" i="38"/>
  <c r="F18" i="38" s="1"/>
  <c r="D18" i="38"/>
  <c r="E17" i="38"/>
  <c r="F17" i="38" s="1"/>
  <c r="D17" i="38"/>
  <c r="E16" i="38"/>
  <c r="F16" i="38" s="1"/>
  <c r="D16" i="38"/>
  <c r="E15" i="38"/>
  <c r="F15" i="38" s="1"/>
  <c r="D15" i="38"/>
  <c r="E14" i="38"/>
  <c r="F14" i="38" s="1"/>
  <c r="D14" i="38"/>
  <c r="E13" i="38"/>
  <c r="F13" i="38" s="1"/>
  <c r="D13" i="38"/>
  <c r="E12" i="38"/>
  <c r="F12" i="38" s="1"/>
  <c r="D12" i="38"/>
  <c r="E11" i="38"/>
  <c r="F11" i="38" s="1"/>
  <c r="D11" i="38"/>
  <c r="E10" i="38"/>
  <c r="F10" i="38" s="1"/>
  <c r="D10" i="38"/>
  <c r="E9" i="38"/>
  <c r="F9" i="38" s="1"/>
  <c r="D9" i="38"/>
  <c r="E8" i="38"/>
  <c r="F8" i="38" s="1"/>
  <c r="D8" i="38"/>
  <c r="E7" i="38"/>
  <c r="F7" i="38" s="1"/>
  <c r="D7" i="38"/>
  <c r="E6" i="38"/>
  <c r="F6" i="38" s="1"/>
  <c r="D6" i="38"/>
  <c r="E5" i="38"/>
  <c r="F5" i="38" s="1"/>
  <c r="D5" i="38"/>
  <c r="G8" i="39" l="1"/>
  <c r="G14" i="39"/>
  <c r="G26" i="39"/>
  <c r="G36" i="39"/>
  <c r="G6" i="39"/>
  <c r="G15" i="39"/>
  <c r="G27" i="39"/>
  <c r="G37" i="39"/>
  <c r="G11" i="39"/>
  <c r="G23" i="39"/>
  <c r="G32" i="39"/>
  <c r="G39" i="39"/>
  <c r="G43" i="39"/>
  <c r="G9" i="39"/>
  <c r="G12" i="39"/>
  <c r="G21" i="39"/>
  <c r="G24" i="39"/>
  <c r="G30" i="39"/>
  <c r="G34" i="39"/>
  <c r="G40" i="39"/>
  <c r="G7" i="39"/>
  <c r="G10" i="39"/>
  <c r="G13" i="39"/>
  <c r="G16" i="39"/>
  <c r="G22" i="39"/>
  <c r="G25" i="39"/>
  <c r="G28" i="39"/>
  <c r="G31" i="39"/>
  <c r="G35" i="39"/>
  <c r="G38" i="39"/>
  <c r="G41" i="39"/>
  <c r="G42" i="39"/>
  <c r="E22" i="37"/>
  <c r="E23" i="37"/>
  <c r="F23" i="37" s="1"/>
  <c r="E24" i="37"/>
  <c r="F24" i="37" s="1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6" i="37"/>
  <c r="D5" i="37"/>
  <c r="E40" i="37"/>
  <c r="F40" i="37" s="1"/>
  <c r="E39" i="37"/>
  <c r="F39" i="37" s="1"/>
  <c r="E38" i="37"/>
  <c r="E37" i="37"/>
  <c r="E36" i="37"/>
  <c r="F36" i="37" s="1"/>
  <c r="E35" i="37"/>
  <c r="F35" i="37" s="1"/>
  <c r="E34" i="37"/>
  <c r="F34" i="37" s="1"/>
  <c r="E33" i="37"/>
  <c r="F33" i="37" s="1"/>
  <c r="E32" i="37"/>
  <c r="E31" i="37"/>
  <c r="F31" i="37" s="1"/>
  <c r="E30" i="37"/>
  <c r="F30" i="37" s="1"/>
  <c r="E29" i="37"/>
  <c r="F29" i="37" s="1"/>
  <c r="E28" i="37"/>
  <c r="F28" i="37" s="1"/>
  <c r="E27" i="37"/>
  <c r="F27" i="37" s="1"/>
  <c r="E26" i="37"/>
  <c r="E25" i="37"/>
  <c r="F25" i="37" s="1"/>
  <c r="F22" i="37"/>
  <c r="E21" i="37"/>
  <c r="F21" i="37" s="1"/>
  <c r="E20" i="37"/>
  <c r="E19" i="37"/>
  <c r="F19" i="37" s="1"/>
  <c r="E18" i="37"/>
  <c r="F18" i="37" s="1"/>
  <c r="E17" i="37"/>
  <c r="F17" i="37" s="1"/>
  <c r="E16" i="37"/>
  <c r="F16" i="37" s="1"/>
  <c r="E15" i="37"/>
  <c r="F15" i="37" s="1"/>
  <c r="E14" i="37"/>
  <c r="E13" i="37"/>
  <c r="F13" i="37" s="1"/>
  <c r="E12" i="37"/>
  <c r="F12" i="37" s="1"/>
  <c r="E11" i="37"/>
  <c r="F11" i="37" s="1"/>
  <c r="E10" i="37"/>
  <c r="F10" i="37" s="1"/>
  <c r="E9" i="37"/>
  <c r="F9" i="37" s="1"/>
  <c r="E8" i="37"/>
  <c r="E7" i="37"/>
  <c r="F7" i="37" s="1"/>
  <c r="E6" i="37"/>
  <c r="E5" i="37"/>
  <c r="F5" i="37" s="1"/>
  <c r="F37" i="37" l="1"/>
  <c r="F8" i="37"/>
  <c r="F20" i="37"/>
  <c r="F32" i="37"/>
  <c r="F14" i="37"/>
  <c r="F26" i="37"/>
  <c r="F38" i="37"/>
  <c r="F6" i="37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6" i="36"/>
  <c r="D5" i="36"/>
  <c r="E40" i="36"/>
  <c r="F40" i="36" s="1"/>
  <c r="E39" i="36"/>
  <c r="F39" i="36" s="1"/>
  <c r="E38" i="36"/>
  <c r="E37" i="36"/>
  <c r="E36" i="36"/>
  <c r="E35" i="36"/>
  <c r="F35" i="36" s="1"/>
  <c r="E34" i="36"/>
  <c r="F34" i="36" s="1"/>
  <c r="E33" i="36"/>
  <c r="F33" i="36" s="1"/>
  <c r="E32" i="36"/>
  <c r="E31" i="36"/>
  <c r="E30" i="36"/>
  <c r="E29" i="36"/>
  <c r="F29" i="36" s="1"/>
  <c r="E28" i="36"/>
  <c r="F28" i="36" s="1"/>
  <c r="E27" i="36"/>
  <c r="F27" i="36" s="1"/>
  <c r="E26" i="36"/>
  <c r="E25" i="36"/>
  <c r="E24" i="36"/>
  <c r="E23" i="36"/>
  <c r="F23" i="36" s="1"/>
  <c r="E22" i="36"/>
  <c r="F22" i="36" s="1"/>
  <c r="E21" i="36"/>
  <c r="F21" i="36" s="1"/>
  <c r="E20" i="36"/>
  <c r="E19" i="36"/>
  <c r="E18" i="36"/>
  <c r="E17" i="36"/>
  <c r="F17" i="36" s="1"/>
  <c r="E16" i="36"/>
  <c r="F16" i="36" s="1"/>
  <c r="E15" i="36"/>
  <c r="F15" i="36" s="1"/>
  <c r="E14" i="36"/>
  <c r="E13" i="36"/>
  <c r="E12" i="36"/>
  <c r="E11" i="36"/>
  <c r="F11" i="36" s="1"/>
  <c r="E10" i="36"/>
  <c r="F10" i="36" s="1"/>
  <c r="E9" i="36"/>
  <c r="F9" i="36" s="1"/>
  <c r="E8" i="36"/>
  <c r="E7" i="36"/>
  <c r="E6" i="36"/>
  <c r="F6" i="36" s="1"/>
  <c r="E5" i="36"/>
  <c r="F12" i="36" l="1"/>
  <c r="F18" i="36"/>
  <c r="F24" i="36"/>
  <c r="F30" i="36"/>
  <c r="F36" i="36"/>
  <c r="F7" i="36"/>
  <c r="F13" i="36"/>
  <c r="F19" i="36"/>
  <c r="F25" i="36"/>
  <c r="F31" i="36"/>
  <c r="F37" i="36"/>
  <c r="F8" i="36"/>
  <c r="F14" i="36"/>
  <c r="F20" i="36"/>
  <c r="F26" i="36"/>
  <c r="F32" i="36"/>
  <c r="F38" i="36"/>
  <c r="F5" i="36"/>
  <c r="D6" i="35"/>
  <c r="D7" i="35"/>
  <c r="D8" i="35"/>
  <c r="D9" i="35"/>
  <c r="D10" i="35"/>
  <c r="F10" i="35" s="1"/>
  <c r="D11" i="35"/>
  <c r="D12" i="35"/>
  <c r="D13" i="35"/>
  <c r="D14" i="35"/>
  <c r="D15" i="35"/>
  <c r="D16" i="35"/>
  <c r="F16" i="35" s="1"/>
  <c r="D17" i="35"/>
  <c r="D18" i="35"/>
  <c r="D19" i="35"/>
  <c r="D20" i="35"/>
  <c r="D21" i="35"/>
  <c r="D22" i="35"/>
  <c r="F22" i="35" s="1"/>
  <c r="D23" i="35"/>
  <c r="D24" i="35"/>
  <c r="D25" i="35"/>
  <c r="D26" i="35"/>
  <c r="D27" i="35"/>
  <c r="D28" i="35"/>
  <c r="F28" i="35" s="1"/>
  <c r="D29" i="35"/>
  <c r="D30" i="35"/>
  <c r="D31" i="35"/>
  <c r="D32" i="35"/>
  <c r="D33" i="35"/>
  <c r="D34" i="35"/>
  <c r="F34" i="35" s="1"/>
  <c r="D35" i="35"/>
  <c r="D36" i="35"/>
  <c r="D37" i="35"/>
  <c r="D38" i="35"/>
  <c r="D39" i="35"/>
  <c r="D40" i="35"/>
  <c r="F40" i="35" s="1"/>
  <c r="D5" i="35"/>
  <c r="E40" i="35"/>
  <c r="E39" i="35"/>
  <c r="E38" i="35"/>
  <c r="E37" i="35"/>
  <c r="F37" i="35" s="1"/>
  <c r="E36" i="35"/>
  <c r="F36" i="35"/>
  <c r="E35" i="35"/>
  <c r="F35" i="35" s="1"/>
  <c r="E34" i="35"/>
  <c r="E33" i="35"/>
  <c r="F33" i="35" s="1"/>
  <c r="E32" i="35"/>
  <c r="E31" i="35"/>
  <c r="E30" i="35"/>
  <c r="F30" i="35"/>
  <c r="E29" i="35"/>
  <c r="F29" i="35" s="1"/>
  <c r="E28" i="35"/>
  <c r="E27" i="35"/>
  <c r="E26" i="35"/>
  <c r="E25" i="35"/>
  <c r="E24" i="35"/>
  <c r="F24" i="35"/>
  <c r="E23" i="35"/>
  <c r="F23" i="35" s="1"/>
  <c r="E22" i="35"/>
  <c r="E21" i="35"/>
  <c r="E20" i="35"/>
  <c r="E19" i="35"/>
  <c r="F19" i="35" s="1"/>
  <c r="E18" i="35"/>
  <c r="F18" i="35"/>
  <c r="E17" i="35"/>
  <c r="F17" i="35" s="1"/>
  <c r="E16" i="35"/>
  <c r="E15" i="35"/>
  <c r="F15" i="35" s="1"/>
  <c r="E14" i="35"/>
  <c r="E13" i="35"/>
  <c r="E12" i="35"/>
  <c r="F12" i="35"/>
  <c r="E11" i="35"/>
  <c r="F11" i="35" s="1"/>
  <c r="E10" i="35"/>
  <c r="E9" i="35"/>
  <c r="E8" i="35"/>
  <c r="E7" i="35"/>
  <c r="E6" i="35"/>
  <c r="F6" i="35"/>
  <c r="E5" i="35"/>
  <c r="F9" i="35" l="1"/>
  <c r="F7" i="35"/>
  <c r="F21" i="35"/>
  <c r="F25" i="35"/>
  <c r="F39" i="35"/>
  <c r="F13" i="35"/>
  <c r="F27" i="35"/>
  <c r="F31" i="35"/>
  <c r="F5" i="35"/>
  <c r="F8" i="35"/>
  <c r="F14" i="35"/>
  <c r="F20" i="35"/>
  <c r="F26" i="35"/>
  <c r="F32" i="35"/>
  <c r="F38" i="35"/>
  <c r="E23" i="34"/>
  <c r="F23" i="34" s="1"/>
  <c r="D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5" i="34"/>
  <c r="E40" i="34"/>
  <c r="E39" i="34"/>
  <c r="E38" i="34"/>
  <c r="F38" i="34" s="1"/>
  <c r="E37" i="34"/>
  <c r="F37" i="34" s="1"/>
  <c r="E36" i="34"/>
  <c r="F36" i="34" s="1"/>
  <c r="E35" i="34"/>
  <c r="F35" i="34" s="1"/>
  <c r="E34" i="34"/>
  <c r="E33" i="34"/>
  <c r="E32" i="34"/>
  <c r="F32" i="34" s="1"/>
  <c r="E31" i="34"/>
  <c r="F31" i="34" s="1"/>
  <c r="E30" i="34"/>
  <c r="F30" i="34" s="1"/>
  <c r="E29" i="34"/>
  <c r="F29" i="34" s="1"/>
  <c r="E28" i="34"/>
  <c r="E27" i="34"/>
  <c r="E26" i="34"/>
  <c r="F26" i="34" s="1"/>
  <c r="E25" i="34"/>
  <c r="F25" i="34" s="1"/>
  <c r="E24" i="34"/>
  <c r="F24" i="34" s="1"/>
  <c r="E22" i="34"/>
  <c r="E21" i="34"/>
  <c r="E20" i="34"/>
  <c r="F20" i="34" s="1"/>
  <c r="E19" i="34"/>
  <c r="F19" i="34" s="1"/>
  <c r="E18" i="34"/>
  <c r="F18" i="34" s="1"/>
  <c r="E17" i="34"/>
  <c r="F17" i="34" s="1"/>
  <c r="E16" i="34"/>
  <c r="E15" i="34"/>
  <c r="E14" i="34"/>
  <c r="F14" i="34" s="1"/>
  <c r="E13" i="34"/>
  <c r="F13" i="34" s="1"/>
  <c r="E12" i="34"/>
  <c r="F12" i="34" s="1"/>
  <c r="E11" i="34"/>
  <c r="F11" i="34" s="1"/>
  <c r="E10" i="34"/>
  <c r="E9" i="34"/>
  <c r="E8" i="34"/>
  <c r="F8" i="34" s="1"/>
  <c r="E7" i="34"/>
  <c r="F7" i="34" s="1"/>
  <c r="E6" i="34"/>
  <c r="F6" i="34" s="1"/>
  <c r="E5" i="34"/>
  <c r="F5" i="34" s="1"/>
  <c r="F10" i="34" l="1"/>
  <c r="F16" i="34"/>
  <c r="F22" i="34"/>
  <c r="F28" i="34"/>
  <c r="F34" i="34"/>
  <c r="F40" i="34"/>
  <c r="F9" i="34"/>
  <c r="F15" i="34"/>
  <c r="F21" i="34"/>
  <c r="F27" i="34"/>
  <c r="F33" i="34"/>
  <c r="F39" i="34"/>
  <c r="E31" i="32"/>
  <c r="E24" i="32"/>
  <c r="D40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6" i="32"/>
  <c r="D7" i="32"/>
  <c r="D8" i="32"/>
  <c r="D9" i="32"/>
  <c r="D10" i="32"/>
  <c r="D11" i="32"/>
  <c r="D12" i="32"/>
  <c r="D13" i="32"/>
  <c r="D5" i="32"/>
  <c r="D5" i="31"/>
  <c r="E40" i="32"/>
  <c r="E39" i="32"/>
  <c r="E38" i="32"/>
  <c r="E37" i="32"/>
  <c r="E36" i="32"/>
  <c r="E35" i="32"/>
  <c r="E34" i="32"/>
  <c r="E33" i="32"/>
  <c r="E32" i="32"/>
  <c r="E30" i="32"/>
  <c r="E29" i="32"/>
  <c r="E28" i="32"/>
  <c r="E27" i="32"/>
  <c r="E26" i="32"/>
  <c r="E25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F8" i="32" l="1"/>
  <c r="F14" i="32"/>
  <c r="F20" i="32"/>
  <c r="F26" i="32"/>
  <c r="F38" i="32"/>
  <c r="F5" i="32"/>
  <c r="F11" i="32"/>
  <c r="F17" i="32"/>
  <c r="F23" i="32"/>
  <c r="F29" i="32"/>
  <c r="F32" i="32"/>
  <c r="F35" i="32"/>
  <c r="F6" i="32"/>
  <c r="F9" i="32"/>
  <c r="F12" i="32"/>
  <c r="F15" i="32"/>
  <c r="F18" i="32"/>
  <c r="F21" i="32"/>
  <c r="F24" i="32"/>
  <c r="F27" i="32"/>
  <c r="F30" i="32"/>
  <c r="F33" i="32"/>
  <c r="F36" i="32"/>
  <c r="F39" i="32"/>
  <c r="F7" i="32"/>
  <c r="F10" i="32"/>
  <c r="F13" i="32"/>
  <c r="F16" i="32"/>
  <c r="F19" i="32"/>
  <c r="F22" i="32"/>
  <c r="F25" i="32"/>
  <c r="F28" i="32"/>
  <c r="F31" i="32"/>
  <c r="F34" i="32"/>
  <c r="F37" i="32"/>
  <c r="F40" i="32"/>
  <c r="D8" i="31"/>
  <c r="D11" i="31"/>
  <c r="D14" i="31"/>
  <c r="D15" i="31"/>
  <c r="D17" i="31"/>
  <c r="D21" i="31"/>
  <c r="D27" i="31"/>
  <c r="D33" i="31"/>
  <c r="D35" i="31"/>
  <c r="D39" i="31"/>
  <c r="D6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F27" i="31" s="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D18" i="31"/>
  <c r="D36" i="31"/>
  <c r="D30" i="31"/>
  <c r="D29" i="31"/>
  <c r="D24" i="31"/>
  <c r="D23" i="31"/>
  <c r="D12" i="31"/>
  <c r="D7" i="31"/>
  <c r="F6" i="31" l="1"/>
  <c r="F12" i="31"/>
  <c r="F15" i="31"/>
  <c r="F21" i="31"/>
  <c r="F33" i="31"/>
  <c r="F39" i="31"/>
  <c r="F18" i="31"/>
  <c r="F24" i="31"/>
  <c r="F30" i="31"/>
  <c r="F36" i="31"/>
  <c r="D9" i="31"/>
  <c r="F9" i="31" s="1"/>
  <c r="D16" i="31"/>
  <c r="F16" i="31" s="1"/>
  <c r="F7" i="31"/>
  <c r="D40" i="31"/>
  <c r="F40" i="31" s="1"/>
  <c r="D34" i="31"/>
  <c r="F34" i="31" s="1"/>
  <c r="D28" i="31"/>
  <c r="F28" i="31" s="1"/>
  <c r="D22" i="31"/>
  <c r="F22" i="31" s="1"/>
  <c r="D10" i="31"/>
  <c r="F10" i="31" s="1"/>
  <c r="D38" i="31"/>
  <c r="F38" i="31" s="1"/>
  <c r="D32" i="31"/>
  <c r="F32" i="31" s="1"/>
  <c r="D26" i="31"/>
  <c r="F26" i="31" s="1"/>
  <c r="D20" i="31"/>
  <c r="F20" i="31" s="1"/>
  <c r="D37" i="31"/>
  <c r="F37" i="31" s="1"/>
  <c r="D31" i="31"/>
  <c r="F31" i="31" s="1"/>
  <c r="D25" i="31"/>
  <c r="F25" i="31" s="1"/>
  <c r="D19" i="31"/>
  <c r="F19" i="31" s="1"/>
  <c r="D13" i="31"/>
  <c r="F13" i="31" s="1"/>
  <c r="F11" i="31"/>
  <c r="F17" i="31"/>
  <c r="F23" i="31"/>
  <c r="F29" i="31"/>
  <c r="F35" i="31"/>
  <c r="F8" i="31"/>
  <c r="F14" i="31"/>
  <c r="F5" i="31"/>
</calcChain>
</file>

<file path=xl/sharedStrings.xml><?xml version="1.0" encoding="utf-8"?>
<sst xmlns="http://schemas.openxmlformats.org/spreadsheetml/2006/main" count="1059" uniqueCount="135">
  <si>
    <t>풀무원,포장1모(300g)/수입산콩
※전통시장내두부1모/수입산콩</t>
  </si>
  <si>
    <t>인창동</t>
  </si>
  <si>
    <t>갈매동</t>
  </si>
  <si>
    <t>동구동</t>
  </si>
  <si>
    <t>김</t>
  </si>
  <si>
    <t>라면</t>
  </si>
  <si>
    <t>농산물</t>
  </si>
  <si>
    <t>생수</t>
  </si>
  <si>
    <t>대파</t>
  </si>
  <si>
    <t>축산물</t>
  </si>
  <si>
    <t>간장</t>
  </si>
  <si>
    <t>배추</t>
  </si>
  <si>
    <t>설탕</t>
  </si>
  <si>
    <t>양파</t>
  </si>
  <si>
    <t>참기름</t>
  </si>
  <si>
    <t>즉석밥</t>
  </si>
  <si>
    <t>배</t>
  </si>
  <si>
    <t>갈치</t>
  </si>
  <si>
    <t>커피</t>
  </si>
  <si>
    <t>소주</t>
  </si>
  <si>
    <t>상추</t>
  </si>
  <si>
    <t>사과</t>
  </si>
  <si>
    <t>밀가루</t>
  </si>
  <si>
    <t>쇠고기</t>
  </si>
  <si>
    <t xml:space="preserve"> </t>
  </si>
  <si>
    <t>쌀</t>
  </si>
  <si>
    <t>공산품</t>
  </si>
  <si>
    <t>1kg</t>
  </si>
  <si>
    <t>닭고기</t>
  </si>
  <si>
    <t>구분</t>
  </si>
  <si>
    <t>맥주</t>
  </si>
  <si>
    <t>청주</t>
  </si>
  <si>
    <t>달걀</t>
  </si>
  <si>
    <t>식용유</t>
  </si>
  <si>
    <t>무우</t>
  </si>
  <si>
    <t>오이</t>
  </si>
  <si>
    <t>두부</t>
  </si>
  <si>
    <t>우유</t>
  </si>
  <si>
    <t>호박</t>
  </si>
  <si>
    <t>백설(1kg) 1봉</t>
  </si>
  <si>
    <t>농심,신라면1봉</t>
  </si>
  <si>
    <t>1마리(30cm정도)</t>
  </si>
  <si>
    <t>애호박(중,400g)</t>
  </si>
  <si>
    <t>경기미상품 20kg</t>
  </si>
  <si>
    <t>서울우유 1000㎖</t>
  </si>
  <si>
    <t>김밥용김 (10장)</t>
  </si>
  <si>
    <t>개량파상품500g</t>
  </si>
  <si>
    <t>카스 500㎖ 1병</t>
  </si>
  <si>
    <t>판란 30개(중저가)</t>
  </si>
  <si>
    <t>교문1동</t>
  </si>
  <si>
    <t>조 사 장 소</t>
  </si>
  <si>
    <t>(단위:원)</t>
  </si>
  <si>
    <t>교문2동</t>
  </si>
  <si>
    <t>재래시장</t>
  </si>
  <si>
    <t>수택1동</t>
  </si>
  <si>
    <t>수택2동</t>
  </si>
  <si>
    <t>수택3동</t>
  </si>
  <si>
    <t>맥심 카누 마일드로스트 
아메리카노90g, 100개</t>
  </si>
  <si>
    <t>재래종 1개 잎 없는것 (1kg)</t>
  </si>
  <si>
    <t>작은망(까지않은것 1.5kg)</t>
  </si>
  <si>
    <t>곰표 중력분(2.5kg)</t>
  </si>
  <si>
    <t>하림생닭(1kg∼1.2kg)</t>
  </si>
  <si>
    <t>300g정도 부사 1개</t>
  </si>
  <si>
    <t>샘표진간장(1.8ℓ)1병</t>
  </si>
  <si>
    <t>제주 삼다수 500ml 1개</t>
  </si>
  <si>
    <t>한우등심(1등급)600g</t>
  </si>
  <si>
    <t>통배추 1포기(2kg)</t>
  </si>
  <si>
    <t>진로,참이슬(350㎖)1병</t>
  </si>
  <si>
    <t>CJ 제일제당 햇반 1개</t>
  </si>
  <si>
    <t>오뚜기,병용기(320㎖)</t>
  </si>
  <si>
    <t>600g정도 신고 1개</t>
  </si>
  <si>
    <t>건조,재래종600g(국산)</t>
  </si>
  <si>
    <t>국내산,생물(62cm)</t>
  </si>
  <si>
    <t>해표식용유(1.8ℓ)1병</t>
  </si>
  <si>
    <t>백화수복특급1,800㎖</t>
  </si>
  <si>
    <t xml:space="preserve"> 증감(%)</t>
  </si>
  <si>
    <t>금주평균가격</t>
  </si>
  <si>
    <t>백태500g</t>
  </si>
  <si>
    <t>콩(국내산)</t>
  </si>
  <si>
    <t>상품1근</t>
  </si>
  <si>
    <t>규격및 단위</t>
  </si>
  <si>
    <t>품   목</t>
  </si>
  <si>
    <t>전주평균가격</t>
  </si>
  <si>
    <t>두루마리화장지</t>
  </si>
  <si>
    <t>돼지고기</t>
  </si>
  <si>
    <t>재래종상품1개</t>
  </si>
  <si>
    <t>고춧가루</t>
  </si>
  <si>
    <t>찹쌀(국내산)</t>
  </si>
  <si>
    <t>물오징어</t>
  </si>
  <si>
    <t>크리넥스 뉴데코앤소프트
3겹 27m 30롤</t>
  </si>
  <si>
    <t>생삽겹살600g</t>
    <phoneticPr fontId="14" type="noConversion"/>
  </si>
  <si>
    <t>고등어</t>
    <phoneticPr fontId="14" type="noConversion"/>
  </si>
  <si>
    <t>25cm정도1마리</t>
    <phoneticPr fontId="14" type="noConversion"/>
  </si>
  <si>
    <t>주요 생필품 (2021. 12월 3차)</t>
    <phoneticPr fontId="14" type="noConversion"/>
  </si>
  <si>
    <t>수산물</t>
    <phoneticPr fontId="14" type="noConversion"/>
  </si>
  <si>
    <t>주요 생필품 (2022. 1월 1차)</t>
    <phoneticPr fontId="14" type="noConversion"/>
  </si>
  <si>
    <t>주요 생필품 (2022. 1월 2차)</t>
    <phoneticPr fontId="14" type="noConversion"/>
  </si>
  <si>
    <t>주요 생필품 (2022. 1월 3차)</t>
    <phoneticPr fontId="14" type="noConversion"/>
  </si>
  <si>
    <t>주요 생필품 (2022. 2월 1차)</t>
    <phoneticPr fontId="14" type="noConversion"/>
  </si>
  <si>
    <t>주요 생필품 (2022. 2월 2차)</t>
    <phoneticPr fontId="14" type="noConversion"/>
  </si>
  <si>
    <t>국내산 1kg</t>
    <phoneticPr fontId="14" type="noConversion"/>
  </si>
  <si>
    <t>밤</t>
    <phoneticPr fontId="14" type="noConversion"/>
  </si>
  <si>
    <t>국내산, 500g(까지 않은 것)</t>
    <phoneticPr fontId="14" type="noConversion"/>
  </si>
  <si>
    <t>대추</t>
    <phoneticPr fontId="14" type="noConversion"/>
  </si>
  <si>
    <t>건대추, 200g</t>
    <phoneticPr fontId="14" type="noConversion"/>
  </si>
  <si>
    <t>마른멸치</t>
    <phoneticPr fontId="14" type="noConversion"/>
  </si>
  <si>
    <t>중멸, 1kg</t>
    <phoneticPr fontId="14" type="noConversion"/>
  </si>
  <si>
    <t>소금</t>
    <phoneticPr fontId="14" type="noConversion"/>
  </si>
  <si>
    <t>맛소금, 250g</t>
    <phoneticPr fontId="14" type="noConversion"/>
  </si>
  <si>
    <t>교문1동, 전통시장</t>
    <phoneticPr fontId="14" type="noConversion"/>
  </si>
  <si>
    <t>(단위 : 원)</t>
    <phoneticPr fontId="14" type="noConversion"/>
  </si>
  <si>
    <t>수택1,2동</t>
    <phoneticPr fontId="14" type="noConversion"/>
  </si>
  <si>
    <t>수택3동</t>
    <phoneticPr fontId="14" type="noConversion"/>
  </si>
  <si>
    <t>감자</t>
    <phoneticPr fontId="14" type="noConversion"/>
  </si>
  <si>
    <t>국내산, 1kg</t>
    <phoneticPr fontId="14" type="noConversion"/>
  </si>
  <si>
    <t>찹쌀</t>
    <phoneticPr fontId="14" type="noConversion"/>
  </si>
  <si>
    <t>국내산, 백태500g</t>
    <phoneticPr fontId="14" type="noConversion"/>
  </si>
  <si>
    <t>콩</t>
    <phoneticPr fontId="14" type="noConversion"/>
  </si>
  <si>
    <t>백화수복특급 1,800㎖</t>
    <phoneticPr fontId="14" type="noConversion"/>
  </si>
  <si>
    <t>진로, 참이슬(350㎖)1병</t>
    <phoneticPr fontId="14" type="noConversion"/>
  </si>
  <si>
    <t>국내산, 생물(62cm)</t>
    <phoneticPr fontId="14" type="noConversion"/>
  </si>
  <si>
    <t>25cm정도 1마리</t>
    <phoneticPr fontId="14" type="noConversion"/>
  </si>
  <si>
    <t>교문2동</t>
    <phoneticPr fontId="14" type="noConversion"/>
  </si>
  <si>
    <t>2022년 3월 1차</t>
    <phoneticPr fontId="14" type="noConversion"/>
  </si>
  <si>
    <r>
      <t>구리시 물가조사표</t>
    </r>
    <r>
      <rPr>
        <b/>
        <sz val="16"/>
        <color rgb="FF002060"/>
        <rFont val="경기천년제목 Bold"/>
        <family val="1"/>
        <charset val="129"/>
      </rPr>
      <t>(주요 생필품)</t>
    </r>
    <phoneticPr fontId="14" type="noConversion"/>
  </si>
  <si>
    <t>규격 및 단위</t>
    <phoneticPr fontId="14" type="noConversion"/>
  </si>
  <si>
    <t>동구동, 인창동</t>
    <phoneticPr fontId="14" type="noConversion"/>
  </si>
  <si>
    <t>신규항목</t>
    <phoneticPr fontId="14" type="noConversion"/>
  </si>
  <si>
    <t>신규항목</t>
    <phoneticPr fontId="14" type="noConversion"/>
  </si>
  <si>
    <t>신규항목</t>
    <phoneticPr fontId="14" type="noConversion"/>
  </si>
  <si>
    <t>신규항목</t>
    <phoneticPr fontId="14" type="noConversion"/>
  </si>
  <si>
    <t>2022년 3월 2차</t>
    <phoneticPr fontId="14" type="noConversion"/>
  </si>
  <si>
    <t>2022년 3월 3차</t>
    <phoneticPr fontId="14" type="noConversion"/>
  </si>
  <si>
    <t>2022년 4월 1차</t>
    <phoneticPr fontId="14" type="noConversion"/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</si>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</sst>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_-;\-* #,##0_-;_-* \-_-;_-@_-"/>
    <numFmt numFmtId="178" formatCode="_-* #,##0_-;\-* #,##0_-;_-* &quot;-&quot;_-;_-@"/>
  </numFmts>
  <fonts count="46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0"/>
      <color indexed="8"/>
      <name val="돋움"/>
      <family val="3"/>
      <charset val="129"/>
    </font>
    <font>
      <sz val="9"/>
      <color indexed="8"/>
      <name val="돋움"/>
      <family val="3"/>
      <charset val="129"/>
    </font>
    <font>
      <b/>
      <sz val="16"/>
      <color indexed="12"/>
      <name val="돋움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9"/>
      <color indexed="8"/>
      <name val="Dotum"/>
      <family val="3"/>
      <charset val="129"/>
    </font>
    <font>
      <sz val="8"/>
      <color indexed="8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11"/>
      <color indexed="12"/>
      <name val="경기천년제목 Bold"/>
      <family val="1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11"/>
      <color rgb="FFFA7D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rgb="FF0D0D0D"/>
      <name val="맑은 고딕"/>
      <family val="3"/>
      <charset val="129"/>
    </font>
    <font>
      <b/>
      <sz val="13"/>
      <color indexed="12"/>
      <name val="맑은 고딕"/>
      <family val="3"/>
      <charset val="129"/>
      <scheme val="minor"/>
    </font>
    <font>
      <b/>
      <sz val="18"/>
      <color rgb="FF002060"/>
      <name val="HY헤드라인M"/>
      <family val="1"/>
      <charset val="129"/>
    </font>
    <font>
      <sz val="10"/>
      <color rgb="FF222222"/>
      <name val="맑은 고딕"/>
      <family val="3"/>
      <charset val="129"/>
    </font>
    <font>
      <b/>
      <sz val="18"/>
      <color rgb="FF002060"/>
      <name val="경기천년제목 Bold"/>
      <family val="1"/>
      <charset val="129"/>
    </font>
    <font>
      <b/>
      <sz val="12"/>
      <color rgb="FF002060"/>
      <name val="경기천년제목 Bold"/>
      <family val="1"/>
      <charset val="129"/>
    </font>
    <font>
      <b/>
      <sz val="10"/>
      <color indexed="8"/>
      <name val="경기천년바탕 Regular"/>
      <family val="1"/>
      <charset val="129"/>
    </font>
    <font>
      <sz val="10"/>
      <color indexed="8"/>
      <name val="경기천년바탕 Regular"/>
      <family val="1"/>
      <charset val="129"/>
    </font>
    <font>
      <sz val="10"/>
      <color rgb="FF222222"/>
      <name val="경기천년바탕 Regular"/>
      <family val="1"/>
      <charset val="129"/>
    </font>
    <font>
      <sz val="10"/>
      <color rgb="FF0D0D0D"/>
      <name val="경기천년바탕 Regular"/>
      <family val="1"/>
      <charset val="129"/>
    </font>
    <font>
      <sz val="10"/>
      <name val="경기천년바탕 Regular"/>
      <family val="1"/>
      <charset val="129"/>
    </font>
    <font>
      <sz val="9"/>
      <name val="경기천년바탕 Regular"/>
      <family val="1"/>
      <charset val="129"/>
    </font>
    <font>
      <b/>
      <sz val="16"/>
      <color rgb="FF002060"/>
      <name val="경기천년제목 Bold"/>
      <family val="1"/>
      <charset val="129"/>
    </font>
    <font>
      <b/>
      <sz val="11"/>
      <color rgb="FF002060"/>
      <name val="경기천년제목 Bold"/>
      <family val="1"/>
      <charset val="129"/>
    </font>
    <font>
      <b/>
      <sz val="9"/>
      <color rgb="FF002060"/>
      <name val="경기천년제목 Bold"/>
      <family val="1"/>
      <charset val="129"/>
    </font>
    <font>
      <b/>
      <sz val="16"/>
      <color indexed="8"/>
      <name val="경기천년바탕 Regular"/>
      <family val="1"/>
      <charset val="129"/>
    </font>
  </fonts>
  <fills count="4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FFDFC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6964"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31" borderId="38" applyNumberFormat="0" applyAlignment="0" applyProtection="0">
      <alignment vertical="center"/>
    </xf>
    <xf numFmtId="0" fontId="18" fillId="31" borderId="38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6" borderId="39" applyNumberFormat="0" applyFont="0" applyAlignment="0" applyProtection="0">
      <alignment vertical="center"/>
    </xf>
    <xf numFmtId="0" fontId="13" fillId="6" borderId="39" applyNumberFormat="0" applyFon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ill="0" applyBorder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34" borderId="40" applyNumberFormat="0" applyAlignment="0" applyProtection="0">
      <alignment vertical="center"/>
    </xf>
    <xf numFmtId="0" fontId="4" fillId="34" borderId="40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77" fontId="13" fillId="0" borderId="0" applyFill="0" applyBorder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77" fontId="13" fillId="0" borderId="0" applyFill="0" applyBorder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77" fontId="13" fillId="0" borderId="0" applyFill="0" applyBorder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7" fontId="13" fillId="0" borderId="0" applyFill="0" applyBorder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77" fontId="13" fillId="0" borderId="0" applyFill="0" applyBorder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77" fontId="13" fillId="0" borderId="0" applyFill="0" applyBorder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5" fillId="0" borderId="42" applyNumberFormat="0" applyFill="0" applyAlignment="0" applyProtection="0">
      <alignment vertical="center"/>
    </xf>
    <xf numFmtId="0" fontId="5" fillId="0" borderId="42" applyNumberFormat="0" applyFill="0" applyAlignment="0" applyProtection="0">
      <alignment vertical="center"/>
    </xf>
    <xf numFmtId="0" fontId="23" fillId="2" borderId="38" applyNumberFormat="0" applyAlignment="0" applyProtection="0">
      <alignment vertical="center"/>
    </xf>
    <xf numFmtId="0" fontId="23" fillId="2" borderId="3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1" borderId="46" applyNumberFormat="0" applyAlignment="0" applyProtection="0">
      <alignment vertical="center"/>
    </xf>
    <xf numFmtId="0" fontId="29" fillId="31" borderId="4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>
      <alignment vertical="center"/>
    </xf>
    <xf numFmtId="41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>
      <alignment vertical="center"/>
    </xf>
    <xf numFmtId="41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>
      <alignment vertical="center"/>
    </xf>
    <xf numFmtId="41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>
      <alignment vertical="center"/>
    </xf>
    <xf numFmtId="41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>
      <alignment vertical="center"/>
    </xf>
    <xf numFmtId="41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</cellStyleXfs>
  <cellXfs count="494">
    <xf numFmtId="0" fontId="0" fillId="0" borderId="0" xfId="0" applyNumberFormat="1">
      <alignment vertical="center"/>
    </xf>
    <xf numFmtId="41" fontId="13" fillId="0" borderId="0" xfId="3153" applyNumberFormat="1"/>
    <xf numFmtId="41" fontId="6" fillId="0" borderId="0" xfId="0" applyNumberFormat="1" applyFont="1">
      <alignment vertical="center"/>
    </xf>
    <xf numFmtId="41" fontId="7" fillId="0" borderId="0" xfId="67" applyNumberFormat="1" applyFont="1" applyFill="1" applyBorder="1" applyAlignment="1"/>
    <xf numFmtId="41" fontId="7" fillId="0" borderId="0" xfId="67" applyNumberFormat="1" applyFont="1" applyBorder="1" applyAlignment="1">
      <alignment horizontal="right"/>
    </xf>
    <xf numFmtId="41" fontId="12" fillId="0" borderId="0" xfId="3153" applyNumberFormat="1" applyFont="1" applyAlignment="1">
      <alignment horizontal="right"/>
    </xf>
    <xf numFmtId="41" fontId="0" fillId="0" borderId="0" xfId="3153" applyNumberFormat="1" applyFont="1" applyAlignment="1">
      <alignment horizontal="right"/>
    </xf>
    <xf numFmtId="41" fontId="9" fillId="0" borderId="1" xfId="387" applyNumberFormat="1" applyFont="1" applyBorder="1" applyAlignment="1">
      <alignment vertical="center"/>
    </xf>
    <xf numFmtId="41" fontId="9" fillId="0" borderId="2" xfId="387" applyNumberFormat="1" applyFont="1" applyBorder="1" applyAlignment="1">
      <alignment vertical="center"/>
    </xf>
    <xf numFmtId="41" fontId="9" fillId="0" borderId="2" xfId="238" applyNumberFormat="1" applyFont="1" applyBorder="1" applyAlignment="1">
      <alignment vertical="center"/>
    </xf>
    <xf numFmtId="41" fontId="9" fillId="0" borderId="2" xfId="379" applyNumberFormat="1" applyFont="1" applyBorder="1" applyAlignment="1">
      <alignment vertical="center"/>
    </xf>
    <xf numFmtId="41" fontId="9" fillId="0" borderId="8" xfId="246" applyNumberFormat="1" applyFont="1" applyBorder="1" applyAlignment="1">
      <alignment vertical="center"/>
    </xf>
    <xf numFmtId="41" fontId="9" fillId="0" borderId="9" xfId="387" applyNumberFormat="1" applyFont="1" applyBorder="1" applyAlignment="1">
      <alignment vertical="center"/>
    </xf>
    <xf numFmtId="41" fontId="9" fillId="0" borderId="3" xfId="387" applyNumberFormat="1" applyFont="1" applyBorder="1" applyAlignment="1">
      <alignment vertical="center"/>
    </xf>
    <xf numFmtId="41" fontId="8" fillId="0" borderId="0" xfId="67" applyNumberFormat="1" applyFont="1" applyFill="1" applyBorder="1" applyAlignment="1">
      <alignment vertical="center"/>
    </xf>
    <xf numFmtId="41" fontId="0" fillId="0" borderId="0" xfId="67" applyNumberFormat="1" applyFont="1" applyAlignment="1"/>
    <xf numFmtId="41" fontId="0" fillId="0" borderId="0" xfId="67" applyNumberFormat="1" applyFont="1" applyBorder="1">
      <alignment vertical="center"/>
    </xf>
    <xf numFmtId="41" fontId="0" fillId="0" borderId="0" xfId="67" applyNumberFormat="1" applyFont="1" applyBorder="1" applyAlignment="1"/>
    <xf numFmtId="41" fontId="0" fillId="0" borderId="0" xfId="67" applyNumberFormat="1" applyFont="1">
      <alignment vertical="center"/>
    </xf>
    <xf numFmtId="41" fontId="7" fillId="0" borderId="0" xfId="67" applyNumberFormat="1" applyFont="1" applyBorder="1" applyAlignment="1"/>
    <xf numFmtId="41" fontId="10" fillId="38" borderId="2" xfId="67" applyNumberFormat="1" applyFont="1" applyFill="1" applyBorder="1" applyAlignment="1">
      <alignment horizontal="center" vertical="center"/>
    </xf>
    <xf numFmtId="41" fontId="9" fillId="0" borderId="2" xfId="392" applyNumberFormat="1" applyFont="1" applyBorder="1" applyAlignment="1">
      <alignment horizontal="center" vertical="center"/>
    </xf>
    <xf numFmtId="41" fontId="9" fillId="0" borderId="15" xfId="273" applyNumberFormat="1" applyFont="1" applyBorder="1" applyAlignment="1">
      <alignment horizontal="center" vertical="center"/>
    </xf>
    <xf numFmtId="41" fontId="9" fillId="0" borderId="2" xfId="273" applyNumberFormat="1" applyFont="1" applyBorder="1" applyAlignment="1">
      <alignment horizontal="center" vertical="center"/>
    </xf>
    <xf numFmtId="41" fontId="9" fillId="0" borderId="1" xfId="387" applyNumberFormat="1" applyFont="1" applyBorder="1" applyAlignment="1">
      <alignment horizontal="center" vertical="center"/>
    </xf>
    <xf numFmtId="41" fontId="9" fillId="0" borderId="2" xfId="387" applyNumberFormat="1" applyFont="1" applyBorder="1" applyAlignment="1">
      <alignment horizontal="center" vertical="center"/>
    </xf>
    <xf numFmtId="41" fontId="9" fillId="0" borderId="3" xfId="387" applyNumberFormat="1" applyFont="1" applyBorder="1" applyAlignment="1">
      <alignment horizontal="center" vertical="center"/>
    </xf>
    <xf numFmtId="41" fontId="10" fillId="38" borderId="11" xfId="67" applyNumberFormat="1" applyFont="1" applyFill="1" applyBorder="1" applyAlignment="1">
      <alignment horizontal="center" vertical="center"/>
    </xf>
    <xf numFmtId="41" fontId="10" fillId="38" borderId="9" xfId="67" applyNumberFormat="1" applyFont="1" applyFill="1" applyBorder="1" applyAlignment="1">
      <alignment horizontal="center" vertical="center"/>
    </xf>
    <xf numFmtId="41" fontId="10" fillId="38" borderId="12" xfId="67" applyNumberFormat="1" applyFont="1" applyFill="1" applyBorder="1" applyAlignment="1">
      <alignment horizontal="center" vertical="center"/>
    </xf>
    <xf numFmtId="41" fontId="10" fillId="38" borderId="16" xfId="67" applyNumberFormat="1" applyFont="1" applyFill="1" applyBorder="1" applyAlignment="1">
      <alignment horizontal="center" vertical="center"/>
    </xf>
    <xf numFmtId="41" fontId="10" fillId="38" borderId="3" xfId="67" applyNumberFormat="1" applyFont="1" applyFill="1" applyBorder="1" applyAlignment="1">
      <alignment horizontal="center" vertical="center"/>
    </xf>
    <xf numFmtId="41" fontId="9" fillId="0" borderId="3" xfId="273" applyNumberFormat="1" applyFont="1" applyBorder="1" applyAlignment="1">
      <alignment horizontal="center" vertical="center"/>
    </xf>
    <xf numFmtId="41" fontId="9" fillId="0" borderId="17" xfId="273" applyNumberFormat="1" applyFont="1" applyBorder="1" applyAlignment="1">
      <alignment horizontal="center" vertical="center"/>
    </xf>
    <xf numFmtId="0" fontId="15" fillId="0" borderId="3" xfId="3153" applyNumberFormat="1" applyFont="1" applyBorder="1" applyAlignment="1">
      <alignment horizontal="center" vertical="center"/>
    </xf>
    <xf numFmtId="41" fontId="10" fillId="38" borderId="18" xfId="67" applyNumberFormat="1" applyFont="1" applyFill="1" applyBorder="1" applyAlignment="1">
      <alignment horizontal="center" vertical="center"/>
    </xf>
    <xf numFmtId="41" fontId="10" fillId="38" borderId="1" xfId="67" applyNumberFormat="1" applyFont="1" applyFill="1" applyBorder="1" applyAlignment="1">
      <alignment horizontal="center" vertical="center"/>
    </xf>
    <xf numFmtId="41" fontId="10" fillId="38" borderId="15" xfId="67" applyNumberFormat="1" applyFont="1" applyFill="1" applyBorder="1" applyAlignment="1">
      <alignment horizontal="center" vertical="center"/>
    </xf>
    <xf numFmtId="41" fontId="10" fillId="38" borderId="20" xfId="67" applyNumberFormat="1" applyFont="1" applyFill="1" applyBorder="1" applyAlignment="1">
      <alignment horizontal="center" vertical="center"/>
    </xf>
    <xf numFmtId="41" fontId="9" fillId="0" borderId="1" xfId="273" applyNumberFormat="1" applyFont="1" applyBorder="1" applyAlignment="1">
      <alignment horizontal="center" vertical="center"/>
    </xf>
    <xf numFmtId="41" fontId="9" fillId="0" borderId="18" xfId="273" applyNumberFormat="1" applyFont="1" applyBorder="1" applyAlignment="1">
      <alignment horizontal="center" vertical="center"/>
    </xf>
    <xf numFmtId="41" fontId="9" fillId="0" borderId="18" xfId="387" applyNumberFormat="1" applyFont="1" applyBorder="1" applyAlignment="1">
      <alignment horizontal="center" vertical="center"/>
    </xf>
    <xf numFmtId="43" fontId="10" fillId="36" borderId="1" xfId="57" applyNumberFormat="1" applyFont="1" applyFill="1" applyBorder="1" applyAlignment="1">
      <alignment horizontal="center" vertical="center"/>
    </xf>
    <xf numFmtId="43" fontId="10" fillId="36" borderId="2" xfId="57" applyNumberFormat="1" applyFont="1" applyFill="1" applyBorder="1" applyAlignment="1">
      <alignment horizontal="center" vertical="center"/>
    </xf>
    <xf numFmtId="43" fontId="10" fillId="36" borderId="3" xfId="57" applyNumberFormat="1" applyFont="1" applyFill="1" applyBorder="1" applyAlignment="1">
      <alignment horizontal="center" vertical="center"/>
    </xf>
    <xf numFmtId="0" fontId="15" fillId="0" borderId="2" xfId="3153" applyNumberFormat="1" applyFont="1" applyBorder="1" applyAlignment="1">
      <alignment horizontal="center" vertical="center" shrinkToFit="1"/>
    </xf>
    <xf numFmtId="0" fontId="15" fillId="0" borderId="2" xfId="3153" applyNumberFormat="1" applyFont="1" applyBorder="1" applyAlignment="1">
      <alignment horizontal="center" vertical="center"/>
    </xf>
    <xf numFmtId="0" fontId="15" fillId="0" borderId="3" xfId="3153" applyNumberFormat="1" applyFont="1" applyBorder="1" applyAlignment="1">
      <alignment horizontal="center" vertical="center" shrinkToFit="1"/>
    </xf>
    <xf numFmtId="0" fontId="15" fillId="0" borderId="1" xfId="3153" applyNumberFormat="1" applyFont="1" applyBorder="1" applyAlignment="1">
      <alignment horizontal="center" vertical="center" shrinkToFit="1"/>
    </xf>
    <xf numFmtId="0" fontId="15" fillId="0" borderId="1" xfId="3153" applyNumberFormat="1" applyFont="1" applyBorder="1" applyAlignment="1">
      <alignment horizontal="center" vertical="center"/>
    </xf>
    <xf numFmtId="0" fontId="16" fillId="0" borderId="2" xfId="3153" applyNumberFormat="1" applyFont="1" applyBorder="1" applyAlignment="1">
      <alignment horizontal="center" vertical="center" wrapText="1"/>
    </xf>
    <xf numFmtId="0" fontId="15" fillId="0" borderId="2" xfId="3153" applyNumberFormat="1" applyFont="1" applyBorder="1" applyAlignment="1">
      <alignment horizontal="center" vertical="center" wrapText="1"/>
    </xf>
    <xf numFmtId="0" fontId="15" fillId="0" borderId="18" xfId="3153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right" vertical="center"/>
    </xf>
    <xf numFmtId="41" fontId="7" fillId="0" borderId="0" xfId="422" applyNumberFormat="1" applyFont="1" applyBorder="1" applyAlignment="1">
      <alignment horizontal="right"/>
    </xf>
    <xf numFmtId="41" fontId="13" fillId="0" borderId="0" xfId="3153" applyNumberFormat="1" applyBorder="1" applyAlignment="1">
      <alignment horizontal="right"/>
    </xf>
    <xf numFmtId="0" fontId="15" fillId="0" borderId="15" xfId="3153" applyNumberFormat="1" applyFont="1" applyBorder="1" applyAlignment="1">
      <alignment horizontal="center" vertical="center"/>
    </xf>
    <xf numFmtId="43" fontId="10" fillId="36" borderId="15" xfId="57" applyNumberFormat="1" applyFont="1" applyFill="1" applyBorder="1" applyAlignment="1">
      <alignment horizontal="center" vertical="center"/>
    </xf>
    <xf numFmtId="41" fontId="9" fillId="0" borderId="15" xfId="387" applyNumberFormat="1" applyFont="1" applyBorder="1" applyAlignment="1">
      <alignment vertical="center"/>
    </xf>
    <xf numFmtId="43" fontId="10" fillId="38" borderId="9" xfId="67" applyNumberFormat="1" applyFont="1" applyFill="1" applyBorder="1" applyAlignment="1">
      <alignment horizontal="center" vertical="center"/>
    </xf>
    <xf numFmtId="41" fontId="10" fillId="38" borderId="23" xfId="67" applyNumberFormat="1" applyFont="1" applyFill="1" applyBorder="1" applyAlignment="1">
      <alignment horizontal="center" vertical="center"/>
    </xf>
    <xf numFmtId="0" fontId="15" fillId="0" borderId="15" xfId="3153" applyNumberFormat="1" applyFont="1" applyFill="1" applyBorder="1" applyAlignment="1">
      <alignment horizontal="center" vertical="center" shrinkToFit="1"/>
    </xf>
    <xf numFmtId="0" fontId="15" fillId="0" borderId="3" xfId="3153" applyNumberFormat="1" applyFont="1" applyFill="1" applyBorder="1" applyAlignment="1">
      <alignment horizontal="center" vertical="center" shrinkToFit="1"/>
    </xf>
    <xf numFmtId="0" fontId="15" fillId="0" borderId="1" xfId="3153" applyNumberFormat="1" applyFont="1" applyFill="1" applyBorder="1" applyAlignment="1">
      <alignment horizontal="center" vertical="center" shrinkToFit="1"/>
    </xf>
    <xf numFmtId="0" fontId="15" fillId="0" borderId="18" xfId="3153" applyNumberFormat="1" applyFont="1" applyFill="1" applyBorder="1" applyAlignment="1">
      <alignment horizontal="center" vertical="center" shrinkToFit="1"/>
    </xf>
    <xf numFmtId="0" fontId="15" fillId="0" borderId="2" xfId="3153" applyNumberFormat="1" applyFont="1" applyFill="1" applyBorder="1" applyAlignment="1">
      <alignment horizontal="center" vertical="center" shrinkToFit="1"/>
    </xf>
    <xf numFmtId="41" fontId="9" fillId="0" borderId="1" xfId="241" applyNumberFormat="1" applyFont="1" applyBorder="1" applyAlignment="1">
      <alignment vertical="center"/>
    </xf>
    <xf numFmtId="41" fontId="9" fillId="0" borderId="2" xfId="241" applyNumberFormat="1" applyFont="1" applyBorder="1" applyAlignment="1">
      <alignment vertical="center"/>
    </xf>
    <xf numFmtId="41" fontId="9" fillId="0" borderId="8" xfId="249" applyNumberFormat="1" applyFont="1" applyBorder="1" applyAlignment="1">
      <alignment vertical="center"/>
    </xf>
    <xf numFmtId="41" fontId="9" fillId="0" borderId="3" xfId="241" applyNumberFormat="1" applyFont="1" applyBorder="1" applyAlignment="1">
      <alignment vertical="center"/>
    </xf>
    <xf numFmtId="41" fontId="9" fillId="0" borderId="10" xfId="249" applyNumberFormat="1" applyFont="1" applyBorder="1" applyAlignment="1">
      <alignment vertical="center"/>
    </xf>
    <xf numFmtId="41" fontId="9" fillId="0" borderId="1" xfId="395" applyNumberFormat="1" applyFont="1" applyBorder="1" applyAlignment="1">
      <alignment horizontal="center" vertical="center"/>
    </xf>
    <xf numFmtId="41" fontId="9" fillId="0" borderId="2" xfId="395" applyNumberFormat="1" applyFont="1" applyBorder="1" applyAlignment="1">
      <alignment horizontal="center" vertical="center"/>
    </xf>
    <xf numFmtId="41" fontId="9" fillId="0" borderId="9" xfId="395" applyNumberFormat="1" applyFont="1" applyBorder="1" applyAlignment="1">
      <alignment horizontal="center" vertical="center"/>
    </xf>
    <xf numFmtId="41" fontId="9" fillId="0" borderId="3" xfId="395" applyNumberFormat="1" applyFont="1" applyBorder="1" applyAlignment="1">
      <alignment horizontal="center" vertical="center"/>
    </xf>
    <xf numFmtId="41" fontId="9" fillId="0" borderId="2" xfId="383" applyNumberFormat="1" applyFont="1" applyBorder="1" applyAlignment="1">
      <alignment vertical="center"/>
    </xf>
    <xf numFmtId="41" fontId="9" fillId="0" borderId="3" xfId="383" applyNumberFormat="1" applyFont="1" applyBorder="1" applyAlignment="1">
      <alignment vertical="center"/>
    </xf>
    <xf numFmtId="41" fontId="9" fillId="0" borderId="1" xfId="383" applyNumberFormat="1" applyFont="1" applyBorder="1" applyAlignment="1">
      <alignment vertical="center"/>
    </xf>
    <xf numFmtId="41" fontId="30" fillId="0" borderId="3" xfId="277" applyNumberFormat="1" applyFont="1" applyBorder="1" applyAlignment="1">
      <alignment vertical="center"/>
    </xf>
    <xf numFmtId="41" fontId="9" fillId="0" borderId="1" xfId="238" applyFont="1" applyBorder="1" applyAlignment="1">
      <alignment vertical="center"/>
    </xf>
    <xf numFmtId="41" fontId="9" fillId="0" borderId="7" xfId="246" applyFont="1" applyBorder="1" applyAlignment="1">
      <alignment vertical="center"/>
    </xf>
    <xf numFmtId="41" fontId="9" fillId="0" borderId="2" xfId="238" applyFont="1" applyBorder="1" applyAlignment="1">
      <alignment vertical="center"/>
    </xf>
    <xf numFmtId="41" fontId="9" fillId="0" borderId="2" xfId="72" applyNumberFormat="1" applyFont="1" applyBorder="1" applyAlignment="1">
      <alignment vertical="center"/>
    </xf>
    <xf numFmtId="41" fontId="9" fillId="0" borderId="8" xfId="246" applyFont="1" applyBorder="1" applyAlignment="1">
      <alignment vertical="center"/>
    </xf>
    <xf numFmtId="41" fontId="30" fillId="0" borderId="2" xfId="278" applyNumberFormat="1" applyFont="1" applyBorder="1" applyAlignment="1">
      <alignment vertical="center"/>
    </xf>
    <xf numFmtId="41" fontId="9" fillId="0" borderId="3" xfId="238" applyFont="1" applyBorder="1" applyAlignment="1">
      <alignment vertical="center"/>
    </xf>
    <xf numFmtId="41" fontId="30" fillId="0" borderId="3" xfId="278" applyNumberFormat="1" applyFont="1" applyBorder="1" applyAlignment="1">
      <alignment vertical="center"/>
    </xf>
    <xf numFmtId="41" fontId="9" fillId="0" borderId="10" xfId="246" applyFont="1" applyBorder="1" applyAlignment="1">
      <alignment vertical="center"/>
    </xf>
    <xf numFmtId="41" fontId="30" fillId="0" borderId="1" xfId="278" applyNumberFormat="1" applyFont="1" applyBorder="1" applyAlignment="1">
      <alignment vertical="center"/>
    </xf>
    <xf numFmtId="41" fontId="9" fillId="0" borderId="36" xfId="67" applyFont="1" applyBorder="1" applyAlignment="1">
      <alignment horizontal="center" vertical="center"/>
    </xf>
    <xf numFmtId="41" fontId="30" fillId="0" borderId="22" xfId="278" applyNumberFormat="1" applyFont="1" applyBorder="1" applyAlignment="1">
      <alignment vertical="center"/>
    </xf>
    <xf numFmtId="41" fontId="30" fillId="0" borderId="15" xfId="277" applyNumberFormat="1" applyFont="1" applyBorder="1" applyAlignment="1">
      <alignment vertical="center"/>
    </xf>
    <xf numFmtId="41" fontId="0" fillId="0" borderId="37" xfId="67" applyNumberFormat="1" applyFont="1" applyBorder="1" applyAlignment="1"/>
    <xf numFmtId="38" fontId="9" fillId="0" borderId="0" xfId="0" applyNumberFormat="1" applyFont="1" applyAlignment="1">
      <alignment horizontal="right" vertical="center"/>
    </xf>
    <xf numFmtId="41" fontId="9" fillId="0" borderId="21" xfId="3907" applyNumberFormat="1" applyFont="1" applyBorder="1" applyAlignment="1">
      <alignment vertical="center"/>
    </xf>
    <xf numFmtId="41" fontId="9" fillId="0" borderId="48" xfId="3907" applyNumberFormat="1" applyFont="1" applyBorder="1" applyAlignment="1">
      <alignment vertical="center"/>
    </xf>
    <xf numFmtId="41" fontId="9" fillId="0" borderId="53" xfId="3907" applyNumberFormat="1" applyFont="1" applyBorder="1" applyAlignment="1">
      <alignment vertical="center"/>
    </xf>
    <xf numFmtId="41" fontId="9" fillId="0" borderId="51" xfId="3907" applyNumberFormat="1" applyFont="1" applyBorder="1" applyAlignment="1">
      <alignment vertical="center"/>
    </xf>
    <xf numFmtId="41" fontId="9" fillId="0" borderId="52" xfId="3907" applyNumberFormat="1" applyFont="1" applyBorder="1" applyAlignment="1">
      <alignment vertical="center"/>
    </xf>
    <xf numFmtId="41" fontId="9" fillId="0" borderId="50" xfId="3907" applyNumberFormat="1" applyFont="1" applyBorder="1" applyAlignment="1">
      <alignment vertical="center"/>
    </xf>
    <xf numFmtId="41" fontId="9" fillId="0" borderId="12" xfId="3908" applyNumberFormat="1" applyFont="1" applyBorder="1" applyAlignment="1">
      <alignment vertical="center"/>
    </xf>
    <xf numFmtId="41" fontId="9" fillId="0" borderId="9" xfId="3908" applyNumberFormat="1" applyFont="1" applyBorder="1" applyAlignment="1">
      <alignment vertical="center"/>
    </xf>
    <xf numFmtId="41" fontId="9" fillId="0" borderId="49" xfId="3906" applyNumberFormat="1" applyFont="1" applyBorder="1" applyAlignment="1">
      <alignment horizontal="center" vertical="center"/>
    </xf>
    <xf numFmtId="41" fontId="9" fillId="0" borderId="19" xfId="3906" applyNumberFormat="1" applyFont="1" applyBorder="1" applyAlignment="1">
      <alignment horizontal="center" vertical="center"/>
    </xf>
    <xf numFmtId="41" fontId="9" fillId="0" borderId="47" xfId="3907" applyNumberFormat="1" applyFont="1" applyBorder="1" applyAlignment="1">
      <alignment vertical="center"/>
    </xf>
    <xf numFmtId="41" fontId="9" fillId="0" borderId="17" xfId="3907" applyNumberFormat="1" applyFont="1" applyBorder="1" applyAlignment="1">
      <alignment vertical="center"/>
    </xf>
    <xf numFmtId="41" fontId="9" fillId="0" borderId="15" xfId="3907" applyNumberFormat="1" applyFont="1" applyBorder="1" applyAlignment="1">
      <alignment vertical="center"/>
    </xf>
    <xf numFmtId="0" fontId="0" fillId="0" borderId="0" xfId="0" applyNumberFormat="1">
      <alignment vertical="center"/>
    </xf>
    <xf numFmtId="0" fontId="13" fillId="0" borderId="0" xfId="3153" applyNumberFormat="1"/>
    <xf numFmtId="176" fontId="0" fillId="0" borderId="0" xfId="3153" applyNumberFormat="1" applyFont="1"/>
    <xf numFmtId="0" fontId="0" fillId="0" borderId="0" xfId="0" applyNumberFormat="1" applyBorder="1">
      <alignment vertical="center"/>
    </xf>
    <xf numFmtId="0" fontId="13" fillId="0" borderId="0" xfId="3153" applyNumberFormat="1" applyBorder="1"/>
    <xf numFmtId="0" fontId="8" fillId="0" borderId="0" xfId="3153" applyNumberFormat="1" applyFont="1" applyFill="1" applyBorder="1" applyAlignment="1">
      <alignment vertical="center"/>
    </xf>
    <xf numFmtId="0" fontId="13" fillId="0" borderId="0" xfId="3153" applyNumberFormat="1" applyAlignment="1">
      <alignment shrinkToFit="1"/>
    </xf>
    <xf numFmtId="0" fontId="0" fillId="0" borderId="0" xfId="0" applyNumberFormat="1" applyBorder="1" applyAlignment="1">
      <alignment vertical="center" shrinkToFit="1"/>
    </xf>
    <xf numFmtId="0" fontId="13" fillId="0" borderId="0" xfId="3153" applyNumberFormat="1" applyBorder="1" applyAlignment="1">
      <alignment shrinkToFit="1"/>
    </xf>
    <xf numFmtId="0" fontId="0" fillId="0" borderId="0" xfId="0" applyNumberFormat="1" applyAlignment="1">
      <alignment vertical="center" shrinkToFit="1"/>
    </xf>
    <xf numFmtId="0" fontId="9" fillId="0" borderId="1" xfId="3153" applyNumberFormat="1" applyFont="1" applyBorder="1" applyAlignment="1">
      <alignment horizontal="center" vertical="center" shrinkToFit="1"/>
    </xf>
    <xf numFmtId="0" fontId="9" fillId="0" borderId="1" xfId="3153" applyNumberFormat="1" applyFont="1" applyBorder="1" applyAlignment="1">
      <alignment horizontal="center" vertical="center"/>
    </xf>
    <xf numFmtId="0" fontId="9" fillId="0" borderId="2" xfId="3153" applyNumberFormat="1" applyFont="1" applyBorder="1" applyAlignment="1">
      <alignment horizontal="center" vertical="center" shrinkToFit="1"/>
    </xf>
    <xf numFmtId="0" fontId="9" fillId="0" borderId="2" xfId="3153" applyNumberFormat="1" applyFont="1" applyBorder="1" applyAlignment="1">
      <alignment horizontal="center" vertical="center"/>
    </xf>
    <xf numFmtId="0" fontId="9" fillId="0" borderId="3" xfId="3153" applyNumberFormat="1" applyFont="1" applyBorder="1" applyAlignment="1">
      <alignment horizontal="center" vertical="center" shrinkToFit="1"/>
    </xf>
    <xf numFmtId="0" fontId="9" fillId="0" borderId="3" xfId="3153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0" fontId="8" fillId="0" borderId="0" xfId="3153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13" fillId="0" borderId="0" xfId="3153" applyNumberFormat="1" applyBorder="1" applyAlignment="1">
      <alignment horizontal="right"/>
    </xf>
    <xf numFmtId="0" fontId="13" fillId="0" borderId="0" xfId="3153" applyNumberFormat="1" applyAlignment="1">
      <alignment horizontal="right"/>
    </xf>
    <xf numFmtId="0" fontId="10" fillId="4" borderId="4" xfId="3153" applyNumberFormat="1" applyFont="1" applyFill="1" applyBorder="1" applyAlignment="1">
      <alignment horizontal="center" vertical="center"/>
    </xf>
    <xf numFmtId="0" fontId="10" fillId="4" borderId="5" xfId="3153" applyNumberFormat="1" applyFont="1" applyFill="1" applyBorder="1" applyAlignment="1">
      <alignment horizontal="center" vertical="center"/>
    </xf>
    <xf numFmtId="0" fontId="10" fillId="37" borderId="6" xfId="3153" applyNumberFormat="1" applyFont="1" applyFill="1" applyBorder="1" applyAlignment="1">
      <alignment horizontal="center" vertical="center"/>
    </xf>
    <xf numFmtId="178" fontId="11" fillId="0" borderId="0" xfId="0" applyNumberFormat="1" applyFont="1" applyBorder="1" applyAlignment="1">
      <alignment horizontal="right"/>
    </xf>
    <xf numFmtId="0" fontId="9" fillId="0" borderId="2" xfId="3153" applyNumberFormat="1" applyFont="1" applyFill="1" applyBorder="1" applyAlignment="1">
      <alignment horizontal="center" vertical="center" shrinkToFit="1"/>
    </xf>
    <xf numFmtId="41" fontId="9" fillId="0" borderId="1" xfId="3907" applyNumberFormat="1" applyFont="1" applyBorder="1" applyAlignment="1">
      <alignment vertical="center"/>
    </xf>
    <xf numFmtId="41" fontId="9" fillId="0" borderId="2" xfId="3907" applyNumberFormat="1" applyFont="1" applyBorder="1" applyAlignment="1">
      <alignment vertical="center"/>
    </xf>
    <xf numFmtId="41" fontId="9" fillId="0" borderId="9" xfId="3907" applyNumberFormat="1" applyFont="1" applyBorder="1" applyAlignment="1">
      <alignment vertical="center"/>
    </xf>
    <xf numFmtId="41" fontId="9" fillId="0" borderId="3" xfId="3907" applyNumberFormat="1" applyFont="1" applyBorder="1" applyAlignment="1">
      <alignment vertical="center"/>
    </xf>
    <xf numFmtId="41" fontId="9" fillId="0" borderId="15" xfId="3909" applyNumberFormat="1" applyFont="1" applyBorder="1" applyAlignment="1">
      <alignment horizontal="center" vertical="center"/>
    </xf>
    <xf numFmtId="41" fontId="9" fillId="0" borderId="2" xfId="3909" applyNumberFormat="1" applyFont="1" applyBorder="1" applyAlignment="1">
      <alignment horizontal="center" vertical="center"/>
    </xf>
    <xf numFmtId="41" fontId="9" fillId="0" borderId="1" xfId="3907" applyNumberFormat="1" applyFont="1" applyBorder="1" applyAlignment="1">
      <alignment horizontal="center" vertical="center"/>
    </xf>
    <xf numFmtId="41" fontId="9" fillId="0" borderId="2" xfId="3907" applyNumberFormat="1" applyFont="1" applyBorder="1" applyAlignment="1">
      <alignment horizontal="center" vertical="center"/>
    </xf>
    <xf numFmtId="41" fontId="9" fillId="0" borderId="3" xfId="3907" applyNumberFormat="1" applyFont="1" applyBorder="1" applyAlignment="1">
      <alignment horizontal="center" vertical="center"/>
    </xf>
    <xf numFmtId="41" fontId="9" fillId="0" borderId="3" xfId="3909" applyNumberFormat="1" applyFont="1" applyBorder="1" applyAlignment="1">
      <alignment horizontal="center" vertical="center"/>
    </xf>
    <xf numFmtId="41" fontId="9" fillId="0" borderId="17" xfId="3909" applyNumberFormat="1" applyFont="1" applyBorder="1" applyAlignment="1">
      <alignment horizontal="center" vertical="center"/>
    </xf>
    <xf numFmtId="41" fontId="9" fillId="0" borderId="1" xfId="3909" applyNumberFormat="1" applyFont="1" applyBorder="1" applyAlignment="1">
      <alignment horizontal="center" vertical="center"/>
    </xf>
    <xf numFmtId="41" fontId="9" fillId="0" borderId="18" xfId="3907" applyNumberFormat="1" applyFont="1" applyBorder="1" applyAlignment="1">
      <alignment vertical="center"/>
    </xf>
    <xf numFmtId="41" fontId="9" fillId="0" borderId="18" xfId="3909" applyNumberFormat="1" applyFont="1" applyBorder="1" applyAlignment="1">
      <alignment horizontal="center" vertical="center"/>
    </xf>
    <xf numFmtId="41" fontId="9" fillId="0" borderId="18" xfId="3907" applyNumberFormat="1" applyFont="1" applyBorder="1" applyAlignment="1">
      <alignment horizontal="center" vertical="center"/>
    </xf>
    <xf numFmtId="41" fontId="9" fillId="0" borderId="2" xfId="3908" applyFont="1" applyBorder="1" applyAlignment="1">
      <alignment vertical="center"/>
    </xf>
    <xf numFmtId="41" fontId="9" fillId="0" borderId="1" xfId="3906" applyNumberFormat="1" applyFont="1" applyBorder="1" applyAlignment="1">
      <alignment horizontal="center" vertical="center"/>
    </xf>
    <xf numFmtId="41" fontId="9" fillId="0" borderId="1" xfId="3908" applyNumberFormat="1" applyFont="1" applyBorder="1" applyAlignment="1">
      <alignment vertical="center"/>
    </xf>
    <xf numFmtId="41" fontId="9" fillId="0" borderId="1" xfId="3910" applyNumberFormat="1" applyFont="1" applyBorder="1" applyAlignment="1">
      <alignment vertical="center"/>
    </xf>
    <xf numFmtId="41" fontId="9" fillId="0" borderId="2" xfId="3906" applyNumberFormat="1" applyFont="1" applyBorder="1" applyAlignment="1">
      <alignment horizontal="center" vertical="center"/>
    </xf>
    <xf numFmtId="41" fontId="9" fillId="0" borderId="2" xfId="3908" applyNumberFormat="1" applyFont="1" applyBorder="1" applyAlignment="1">
      <alignment vertical="center"/>
    </xf>
    <xf numFmtId="41" fontId="9" fillId="0" borderId="2" xfId="3910" applyNumberFormat="1" applyFont="1" applyBorder="1" applyAlignment="1">
      <alignment vertical="center"/>
    </xf>
    <xf numFmtId="41" fontId="9" fillId="0" borderId="8" xfId="3911" applyNumberFormat="1" applyFont="1" applyBorder="1" applyAlignment="1">
      <alignment vertical="center"/>
    </xf>
    <xf numFmtId="41" fontId="9" fillId="0" borderId="9" xfId="3906" applyNumberFormat="1" applyFont="1" applyBorder="1" applyAlignment="1">
      <alignment horizontal="center" vertical="center"/>
    </xf>
    <xf numFmtId="41" fontId="9" fillId="0" borderId="3" xfId="3906" applyNumberFormat="1" applyFont="1" applyBorder="1" applyAlignment="1">
      <alignment horizontal="center" vertical="center"/>
    </xf>
    <xf numFmtId="41" fontId="9" fillId="0" borderId="3" xfId="3908" applyNumberFormat="1" applyFont="1" applyBorder="1" applyAlignment="1">
      <alignment vertical="center"/>
    </xf>
    <xf numFmtId="41" fontId="9" fillId="0" borderId="3" xfId="3910" applyNumberFormat="1" applyFont="1" applyBorder="1" applyAlignment="1">
      <alignment vertical="center"/>
    </xf>
    <xf numFmtId="41" fontId="30" fillId="0" borderId="3" xfId="3909" applyNumberFormat="1" applyFont="1" applyBorder="1" applyAlignment="1">
      <alignment vertical="center"/>
    </xf>
    <xf numFmtId="41" fontId="9" fillId="0" borderId="10" xfId="3911" applyNumberFormat="1" applyFont="1" applyBorder="1" applyAlignment="1">
      <alignment vertical="center"/>
    </xf>
    <xf numFmtId="41" fontId="9" fillId="0" borderId="1" xfId="3908" applyFont="1" applyBorder="1" applyAlignment="1">
      <alignment vertical="center"/>
    </xf>
    <xf numFmtId="41" fontId="9" fillId="0" borderId="3" xfId="3908" applyFont="1" applyBorder="1" applyAlignment="1">
      <alignment vertical="center"/>
    </xf>
    <xf numFmtId="3" fontId="33" fillId="0" borderId="0" xfId="0" applyNumberFormat="1" applyFont="1">
      <alignment vertical="center"/>
    </xf>
    <xf numFmtId="41" fontId="9" fillId="0" borderId="2" xfId="3913" applyNumberFormat="1" applyFont="1" applyBorder="1" applyAlignment="1">
      <alignment vertical="center"/>
    </xf>
    <xf numFmtId="41" fontId="30" fillId="0" borderId="2" xfId="3914" applyNumberFormat="1" applyFont="1" applyBorder="1" applyAlignment="1">
      <alignment vertical="center"/>
    </xf>
    <xf numFmtId="41" fontId="30" fillId="0" borderId="3" xfId="3914" applyNumberFormat="1" applyFont="1" applyBorder="1" applyAlignment="1">
      <alignment vertical="center"/>
    </xf>
    <xf numFmtId="41" fontId="30" fillId="0" borderId="1" xfId="3914" applyNumberFormat="1" applyFont="1" applyBorder="1" applyAlignment="1">
      <alignment vertical="center"/>
    </xf>
    <xf numFmtId="41" fontId="30" fillId="0" borderId="22" xfId="3914" applyNumberFormat="1" applyFont="1" applyBorder="1" applyAlignment="1">
      <alignment vertical="center"/>
    </xf>
    <xf numFmtId="41" fontId="30" fillId="0" borderId="15" xfId="3909" applyNumberFormat="1" applyFont="1" applyBorder="1" applyAlignment="1">
      <alignment vertical="center"/>
    </xf>
    <xf numFmtId="41" fontId="9" fillId="0" borderId="7" xfId="3911" applyFont="1" applyBorder="1" applyAlignment="1">
      <alignment vertical="center"/>
    </xf>
    <xf numFmtId="41" fontId="9" fillId="0" borderId="8" xfId="3911" applyFont="1" applyBorder="1" applyAlignment="1">
      <alignment vertical="center"/>
    </xf>
    <xf numFmtId="41" fontId="9" fillId="0" borderId="10" xfId="3911" applyFont="1" applyBorder="1" applyAlignment="1">
      <alignment vertical="center"/>
    </xf>
    <xf numFmtId="41" fontId="9" fillId="0" borderId="36" xfId="3912" applyFont="1" applyBorder="1" applyAlignment="1">
      <alignment horizontal="center" vertical="center"/>
    </xf>
    <xf numFmtId="41" fontId="10" fillId="38" borderId="54" xfId="67" applyNumberFormat="1" applyFont="1" applyFill="1" applyBorder="1" applyAlignment="1">
      <alignment horizontal="center" vertical="center"/>
    </xf>
    <xf numFmtId="41" fontId="10" fillId="38" borderId="55" xfId="67" applyNumberFormat="1" applyFont="1" applyFill="1" applyBorder="1" applyAlignment="1">
      <alignment horizontal="center" vertical="center"/>
    </xf>
    <xf numFmtId="41" fontId="10" fillId="38" borderId="56" xfId="67" applyNumberFormat="1" applyFont="1" applyFill="1" applyBorder="1" applyAlignment="1">
      <alignment horizontal="center" vertical="center"/>
    </xf>
    <xf numFmtId="41" fontId="10" fillId="38" borderId="57" xfId="67" applyNumberFormat="1" applyFont="1" applyFill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0" fillId="0" borderId="0" xfId="0" applyNumberFormat="1">
      <alignment vertical="center"/>
    </xf>
    <xf numFmtId="0" fontId="13" fillId="0" borderId="0" xfId="3153" applyNumberFormat="1"/>
    <xf numFmtId="176" fontId="0" fillId="0" borderId="0" xfId="3153" applyNumberFormat="1" applyFont="1"/>
    <xf numFmtId="0" fontId="0" fillId="0" borderId="0" xfId="0" applyNumberFormat="1" applyBorder="1">
      <alignment vertical="center"/>
    </xf>
    <xf numFmtId="0" fontId="13" fillId="0" borderId="0" xfId="3153" applyNumberFormat="1" applyBorder="1"/>
    <xf numFmtId="0" fontId="8" fillId="0" borderId="0" xfId="3153" applyNumberFormat="1" applyFont="1" applyFill="1" applyBorder="1" applyAlignment="1">
      <alignment vertical="center"/>
    </xf>
    <xf numFmtId="0" fontId="13" fillId="0" borderId="0" xfId="3153" applyNumberFormat="1" applyAlignment="1">
      <alignment shrinkToFit="1"/>
    </xf>
    <xf numFmtId="0" fontId="0" fillId="0" borderId="0" xfId="0" applyNumberFormat="1" applyBorder="1" applyAlignment="1">
      <alignment vertical="center" shrinkToFit="1"/>
    </xf>
    <xf numFmtId="0" fontId="13" fillId="0" borderId="0" xfId="3153" applyNumberFormat="1" applyBorder="1" applyAlignment="1">
      <alignment shrinkToFit="1"/>
    </xf>
    <xf numFmtId="0" fontId="0" fillId="0" borderId="0" xfId="0" applyNumberFormat="1" applyAlignment="1">
      <alignment vertical="center" shrinkToFit="1"/>
    </xf>
    <xf numFmtId="0" fontId="9" fillId="0" borderId="1" xfId="3153" applyNumberFormat="1" applyFont="1" applyBorder="1" applyAlignment="1">
      <alignment horizontal="center" vertical="center" shrinkToFit="1"/>
    </xf>
    <xf numFmtId="0" fontId="9" fillId="0" borderId="1" xfId="3153" applyNumberFormat="1" applyFont="1" applyBorder="1" applyAlignment="1">
      <alignment horizontal="center" vertical="center"/>
    </xf>
    <xf numFmtId="0" fontId="9" fillId="0" borderId="2" xfId="3153" applyNumberFormat="1" applyFont="1" applyBorder="1" applyAlignment="1">
      <alignment horizontal="center" vertical="center" shrinkToFit="1"/>
    </xf>
    <xf numFmtId="0" fontId="9" fillId="0" borderId="2" xfId="3153" applyNumberFormat="1" applyFont="1" applyBorder="1" applyAlignment="1">
      <alignment horizontal="center" vertical="center"/>
    </xf>
    <xf numFmtId="0" fontId="9" fillId="0" borderId="3" xfId="3153" applyNumberFormat="1" applyFont="1" applyBorder="1" applyAlignment="1">
      <alignment horizontal="center" vertical="center" shrinkToFit="1"/>
    </xf>
    <xf numFmtId="0" fontId="9" fillId="0" borderId="3" xfId="3153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0" fontId="8" fillId="0" borderId="0" xfId="3153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13" fillId="0" borderId="0" xfId="3153" applyNumberFormat="1" applyBorder="1" applyAlignment="1">
      <alignment horizontal="right"/>
    </xf>
    <xf numFmtId="0" fontId="13" fillId="0" borderId="0" xfId="3153" applyNumberFormat="1" applyAlignment="1">
      <alignment horizontal="right"/>
    </xf>
    <xf numFmtId="0" fontId="10" fillId="4" borderId="4" xfId="3153" applyNumberFormat="1" applyFont="1" applyFill="1" applyBorder="1" applyAlignment="1">
      <alignment horizontal="center" vertical="center"/>
    </xf>
    <xf numFmtId="0" fontId="10" fillId="4" borderId="5" xfId="3153" applyNumberFormat="1" applyFont="1" applyFill="1" applyBorder="1" applyAlignment="1">
      <alignment horizontal="center" vertical="center"/>
    </xf>
    <xf numFmtId="0" fontId="10" fillId="37" borderId="6" xfId="3153" applyNumberFormat="1" applyFont="1" applyFill="1" applyBorder="1" applyAlignment="1">
      <alignment horizontal="center" vertical="center"/>
    </xf>
    <xf numFmtId="178" fontId="11" fillId="0" borderId="0" xfId="0" applyNumberFormat="1" applyFont="1" applyBorder="1" applyAlignment="1">
      <alignment horizontal="right"/>
    </xf>
    <xf numFmtId="0" fontId="9" fillId="0" borderId="2" xfId="3153" applyNumberFormat="1" applyFont="1" applyFill="1" applyBorder="1" applyAlignment="1">
      <alignment horizontal="center" vertical="center" shrinkToFit="1"/>
    </xf>
    <xf numFmtId="41" fontId="9" fillId="0" borderId="15" xfId="4668" applyNumberFormat="1" applyFont="1" applyBorder="1" applyAlignment="1">
      <alignment vertical="center"/>
    </xf>
    <xf numFmtId="41" fontId="9" fillId="0" borderId="1" xfId="4668" applyNumberFormat="1" applyFont="1" applyBorder="1" applyAlignment="1">
      <alignment vertical="center"/>
    </xf>
    <xf numFmtId="41" fontId="9" fillId="0" borderId="2" xfId="4668" applyNumberFormat="1" applyFont="1" applyBorder="1" applyAlignment="1">
      <alignment vertical="center"/>
    </xf>
    <xf numFmtId="41" fontId="9" fillId="0" borderId="2" xfId="4669" applyNumberFormat="1" applyFont="1" applyBorder="1" applyAlignment="1">
      <alignment vertical="center"/>
    </xf>
    <xf numFmtId="41" fontId="9" fillId="0" borderId="2" xfId="4671" applyNumberFormat="1" applyFont="1" applyBorder="1" applyAlignment="1">
      <alignment vertical="center"/>
    </xf>
    <xf numFmtId="41" fontId="9" fillId="0" borderId="8" xfId="4672" applyNumberFormat="1" applyFont="1" applyBorder="1" applyAlignment="1">
      <alignment vertical="center"/>
    </xf>
    <xf numFmtId="41" fontId="9" fillId="0" borderId="9" xfId="4668" applyNumberFormat="1" applyFont="1" applyBorder="1" applyAlignment="1">
      <alignment vertical="center"/>
    </xf>
    <xf numFmtId="41" fontId="9" fillId="0" borderId="3" xfId="4668" applyNumberFormat="1" applyFont="1" applyBorder="1" applyAlignment="1">
      <alignment vertical="center"/>
    </xf>
    <xf numFmtId="41" fontId="9" fillId="0" borderId="2" xfId="4667" applyNumberFormat="1" applyFont="1" applyBorder="1" applyAlignment="1">
      <alignment horizontal="center" vertical="center"/>
    </xf>
    <xf numFmtId="41" fontId="9" fillId="0" borderId="15" xfId="4670" applyNumberFormat="1" applyFont="1" applyBorder="1" applyAlignment="1">
      <alignment horizontal="center" vertical="center"/>
    </xf>
    <xf numFmtId="41" fontId="9" fillId="0" borderId="2" xfId="4670" applyNumberFormat="1" applyFont="1" applyBorder="1" applyAlignment="1">
      <alignment horizontal="center" vertical="center"/>
    </xf>
    <xf numFmtId="41" fontId="9" fillId="0" borderId="1" xfId="4668" applyNumberFormat="1" applyFont="1" applyBorder="1" applyAlignment="1">
      <alignment horizontal="center" vertical="center"/>
    </xf>
    <xf numFmtId="41" fontId="9" fillId="0" borderId="2" xfId="4668" applyNumberFormat="1" applyFont="1" applyBorder="1" applyAlignment="1">
      <alignment horizontal="center" vertical="center"/>
    </xf>
    <xf numFmtId="41" fontId="9" fillId="0" borderId="3" xfId="4668" applyNumberFormat="1" applyFont="1" applyBorder="1" applyAlignment="1">
      <alignment horizontal="center" vertical="center"/>
    </xf>
    <xf numFmtId="41" fontId="9" fillId="0" borderId="3" xfId="4670" applyNumberFormat="1" applyFont="1" applyBorder="1" applyAlignment="1">
      <alignment horizontal="center" vertical="center"/>
    </xf>
    <xf numFmtId="41" fontId="9" fillId="0" borderId="17" xfId="4670" applyNumberFormat="1" applyFont="1" applyBorder="1" applyAlignment="1">
      <alignment horizontal="center" vertical="center"/>
    </xf>
    <xf numFmtId="41" fontId="9" fillId="0" borderId="1" xfId="4670" applyNumberFormat="1" applyFont="1" applyBorder="1" applyAlignment="1">
      <alignment horizontal="center" vertical="center"/>
    </xf>
    <xf numFmtId="41" fontId="9" fillId="0" borderId="18" xfId="4670" applyNumberFormat="1" applyFont="1" applyBorder="1" applyAlignment="1">
      <alignment horizontal="center" vertical="center"/>
    </xf>
    <xf numFmtId="41" fontId="9" fillId="0" borderId="18" xfId="4668" applyNumberFormat="1" applyFont="1" applyBorder="1" applyAlignment="1">
      <alignment horizontal="center" vertical="center"/>
    </xf>
    <xf numFmtId="41" fontId="9" fillId="0" borderId="2" xfId="4669" applyFont="1" applyBorder="1" applyAlignment="1">
      <alignment vertical="center"/>
    </xf>
    <xf numFmtId="41" fontId="9" fillId="0" borderId="1" xfId="4667" applyNumberFormat="1" applyFont="1" applyBorder="1" applyAlignment="1">
      <alignment horizontal="center" vertical="center"/>
    </xf>
    <xf numFmtId="41" fontId="9" fillId="0" borderId="1" xfId="4669" applyNumberFormat="1" applyFont="1" applyBorder="1" applyAlignment="1">
      <alignment vertical="center"/>
    </xf>
    <xf numFmtId="41" fontId="9" fillId="0" borderId="1" xfId="4671" applyNumberFormat="1" applyFont="1" applyBorder="1" applyAlignment="1">
      <alignment vertical="center"/>
    </xf>
    <xf numFmtId="41" fontId="9" fillId="0" borderId="2" xfId="4667" applyNumberFormat="1" applyFont="1" applyBorder="1" applyAlignment="1">
      <alignment horizontal="center" vertical="center"/>
    </xf>
    <xf numFmtId="41" fontId="9" fillId="0" borderId="2" xfId="4669" applyNumberFormat="1" applyFont="1" applyBorder="1" applyAlignment="1">
      <alignment vertical="center"/>
    </xf>
    <xf numFmtId="41" fontId="9" fillId="0" borderId="2" xfId="4671" applyNumberFormat="1" applyFont="1" applyBorder="1" applyAlignment="1">
      <alignment vertical="center"/>
    </xf>
    <xf numFmtId="41" fontId="9" fillId="0" borderId="8" xfId="4672" applyNumberFormat="1" applyFont="1" applyBorder="1" applyAlignment="1">
      <alignment vertical="center"/>
    </xf>
    <xf numFmtId="41" fontId="9" fillId="0" borderId="9" xfId="4667" applyNumberFormat="1" applyFont="1" applyBorder="1" applyAlignment="1">
      <alignment horizontal="center" vertical="center"/>
    </xf>
    <xf numFmtId="41" fontId="9" fillId="0" borderId="3" xfId="4667" applyNumberFormat="1" applyFont="1" applyBorder="1" applyAlignment="1">
      <alignment horizontal="center" vertical="center"/>
    </xf>
    <xf numFmtId="41" fontId="9" fillId="0" borderId="3" xfId="4669" applyNumberFormat="1" applyFont="1" applyBorder="1" applyAlignment="1">
      <alignment vertical="center"/>
    </xf>
    <xf numFmtId="41" fontId="9" fillId="0" borderId="3" xfId="4671" applyNumberFormat="1" applyFont="1" applyBorder="1" applyAlignment="1">
      <alignment vertical="center"/>
    </xf>
    <xf numFmtId="41" fontId="30" fillId="0" borderId="3" xfId="4670" applyNumberFormat="1" applyFont="1" applyBorder="1" applyAlignment="1">
      <alignment vertical="center"/>
    </xf>
    <xf numFmtId="41" fontId="9" fillId="0" borderId="10" xfId="4672" applyNumberFormat="1" applyFont="1" applyBorder="1" applyAlignment="1">
      <alignment vertical="center"/>
    </xf>
    <xf numFmtId="41" fontId="9" fillId="0" borderId="1" xfId="4669" applyFont="1" applyBorder="1" applyAlignment="1">
      <alignment vertical="center"/>
    </xf>
    <xf numFmtId="41" fontId="9" fillId="0" borderId="3" xfId="4669" applyFont="1" applyBorder="1" applyAlignment="1">
      <alignment vertical="center"/>
    </xf>
    <xf numFmtId="3" fontId="33" fillId="0" borderId="0" xfId="0" applyNumberFormat="1" applyFont="1">
      <alignment vertical="center"/>
    </xf>
    <xf numFmtId="41" fontId="9" fillId="0" borderId="2" xfId="4674" applyNumberFormat="1" applyFont="1" applyBorder="1" applyAlignment="1">
      <alignment vertical="center"/>
    </xf>
    <xf numFmtId="41" fontId="30" fillId="0" borderId="2" xfId="4675" applyNumberFormat="1" applyFont="1" applyBorder="1" applyAlignment="1">
      <alignment vertical="center"/>
    </xf>
    <xf numFmtId="41" fontId="30" fillId="0" borderId="3" xfId="4675" applyNumberFormat="1" applyFont="1" applyBorder="1" applyAlignment="1">
      <alignment vertical="center"/>
    </xf>
    <xf numFmtId="41" fontId="30" fillId="0" borderId="1" xfId="4675" applyNumberFormat="1" applyFont="1" applyBorder="1" applyAlignment="1">
      <alignment vertical="center"/>
    </xf>
    <xf numFmtId="41" fontId="30" fillId="0" borderId="22" xfId="4675" applyNumberFormat="1" applyFont="1" applyBorder="1" applyAlignment="1">
      <alignment vertical="center"/>
    </xf>
    <xf numFmtId="41" fontId="30" fillId="0" borderId="15" xfId="4670" applyNumberFormat="1" applyFont="1" applyBorder="1" applyAlignment="1">
      <alignment vertical="center"/>
    </xf>
    <xf numFmtId="41" fontId="9" fillId="0" borderId="7" xfId="4672" applyFont="1" applyBorder="1" applyAlignment="1">
      <alignment vertical="center"/>
    </xf>
    <xf numFmtId="41" fontId="9" fillId="0" borderId="8" xfId="4672" applyFont="1" applyBorder="1" applyAlignment="1">
      <alignment vertical="center"/>
    </xf>
    <xf numFmtId="41" fontId="9" fillId="0" borderId="10" xfId="4672" applyFont="1" applyBorder="1" applyAlignment="1">
      <alignment vertical="center"/>
    </xf>
    <xf numFmtId="41" fontId="9" fillId="0" borderId="36" xfId="4673" applyFont="1" applyBorder="1" applyAlignment="1">
      <alignment horizontal="center" vertical="center"/>
    </xf>
    <xf numFmtId="41" fontId="30" fillId="0" borderId="23" xfId="5436" applyNumberFormat="1" applyFont="1" applyBorder="1" applyAlignment="1">
      <alignment vertical="center"/>
    </xf>
    <xf numFmtId="41" fontId="9" fillId="0" borderId="65" xfId="4721" applyFont="1" applyBorder="1" applyAlignment="1">
      <alignment vertical="center"/>
    </xf>
    <xf numFmtId="41" fontId="30" fillId="0" borderId="56" xfId="5436" applyNumberFormat="1" applyFont="1" applyBorder="1" applyAlignment="1">
      <alignment vertical="center"/>
    </xf>
    <xf numFmtId="41" fontId="9" fillId="0" borderId="56" xfId="4719" applyFont="1" applyBorder="1" applyAlignment="1">
      <alignment vertical="center"/>
    </xf>
    <xf numFmtId="41" fontId="10" fillId="38" borderId="68" xfId="67" applyNumberFormat="1" applyFont="1" applyFill="1" applyBorder="1" applyAlignment="1">
      <alignment horizontal="center" vertical="center"/>
    </xf>
    <xf numFmtId="41" fontId="9" fillId="0" borderId="67" xfId="4721" applyFont="1" applyBorder="1" applyAlignment="1">
      <alignment vertical="center"/>
    </xf>
    <xf numFmtId="41" fontId="9" fillId="0" borderId="23" xfId="4756" applyNumberFormat="1" applyFont="1" applyBorder="1" applyAlignment="1">
      <alignment horizontal="center" vertical="center"/>
    </xf>
    <xf numFmtId="41" fontId="9" fillId="0" borderId="23" xfId="5432" applyNumberFormat="1" applyFont="1" applyBorder="1" applyAlignment="1">
      <alignment vertical="center"/>
    </xf>
    <xf numFmtId="41" fontId="9" fillId="0" borderId="23" xfId="4727" applyNumberFormat="1" applyFont="1" applyBorder="1" applyAlignment="1">
      <alignment horizontal="center" vertical="center"/>
    </xf>
    <xf numFmtId="41" fontId="9" fillId="0" borderId="23" xfId="4719" applyFont="1" applyBorder="1" applyAlignment="1">
      <alignment vertical="center"/>
    </xf>
    <xf numFmtId="41" fontId="9" fillId="0" borderId="23" xfId="5430" applyNumberFormat="1" applyFont="1" applyBorder="1" applyAlignment="1">
      <alignment vertical="center"/>
    </xf>
    <xf numFmtId="41" fontId="9" fillId="0" borderId="23" xfId="4756" applyNumberFormat="1" applyFont="1" applyBorder="1" applyAlignment="1">
      <alignment vertical="center"/>
    </xf>
    <xf numFmtId="41" fontId="9" fillId="0" borderId="23" xfId="5428" applyNumberFormat="1" applyFont="1" applyBorder="1" applyAlignment="1">
      <alignment horizontal="center" vertical="center"/>
    </xf>
    <xf numFmtId="43" fontId="10" fillId="36" borderId="23" xfId="57" applyNumberFormat="1" applyFont="1" applyFill="1" applyBorder="1" applyAlignment="1">
      <alignment horizontal="center" vertical="center"/>
    </xf>
    <xf numFmtId="41" fontId="10" fillId="38" borderId="66" xfId="67" applyNumberFormat="1" applyFont="1" applyFill="1" applyBorder="1" applyAlignment="1">
      <alignment horizontal="center" vertical="center"/>
    </xf>
    <xf numFmtId="41" fontId="9" fillId="0" borderId="65" xfId="5433" applyNumberFormat="1" applyFont="1" applyBorder="1" applyAlignment="1">
      <alignment vertical="center"/>
    </xf>
    <xf numFmtId="41" fontId="9" fillId="0" borderId="56" xfId="4756" applyNumberFormat="1" applyFont="1" applyBorder="1" applyAlignment="1">
      <alignment horizontal="center" vertical="center"/>
    </xf>
    <xf numFmtId="41" fontId="30" fillId="0" borderId="56" xfId="5431" applyNumberFormat="1" applyFont="1" applyBorder="1" applyAlignment="1">
      <alignment vertical="center"/>
    </xf>
    <xf numFmtId="41" fontId="9" fillId="0" borderId="56" xfId="5432" applyNumberFormat="1" applyFont="1" applyBorder="1" applyAlignment="1">
      <alignment vertical="center"/>
    </xf>
    <xf numFmtId="41" fontId="9" fillId="0" borderId="56" xfId="4727" applyNumberFormat="1" applyFont="1" applyBorder="1" applyAlignment="1">
      <alignment horizontal="center" vertical="center"/>
    </xf>
    <xf numFmtId="41" fontId="9" fillId="0" borderId="56" xfId="5430" applyNumberFormat="1" applyFont="1" applyBorder="1" applyAlignment="1">
      <alignment vertical="center"/>
    </xf>
    <xf numFmtId="41" fontId="9" fillId="0" borderId="56" xfId="4756" applyNumberFormat="1" applyFont="1" applyBorder="1" applyAlignment="1">
      <alignment vertical="center"/>
    </xf>
    <xf numFmtId="41" fontId="9" fillId="0" borderId="56" xfId="5428" applyNumberFormat="1" applyFont="1" applyBorder="1" applyAlignment="1">
      <alignment horizontal="center" vertical="center"/>
    </xf>
    <xf numFmtId="43" fontId="10" fillId="36" borderId="56" xfId="57" applyNumberFormat="1" applyFont="1" applyFill="1" applyBorder="1" applyAlignment="1">
      <alignment horizontal="center" vertical="center"/>
    </xf>
    <xf numFmtId="41" fontId="9" fillId="0" borderId="62" xfId="5433" applyNumberFormat="1" applyFont="1" applyBorder="1" applyAlignment="1">
      <alignment vertical="center"/>
    </xf>
    <xf numFmtId="41" fontId="30" fillId="0" borderId="55" xfId="5431" applyNumberFormat="1" applyFont="1" applyBorder="1" applyAlignment="1">
      <alignment vertical="center"/>
    </xf>
    <xf numFmtId="41" fontId="9" fillId="0" borderId="62" xfId="4721" applyNumberFormat="1" applyFont="1" applyBorder="1" applyAlignment="1">
      <alignment vertical="center"/>
    </xf>
    <xf numFmtId="41" fontId="9" fillId="0" borderId="64" xfId="4676" applyFont="1" applyBorder="1" applyAlignment="1">
      <alignment horizontal="center" vertical="center"/>
    </xf>
    <xf numFmtId="41" fontId="9" fillId="0" borderId="55" xfId="4754" applyNumberFormat="1" applyFont="1" applyBorder="1" applyAlignment="1">
      <alignment vertical="center"/>
    </xf>
    <xf numFmtId="41" fontId="9" fillId="0" borderId="63" xfId="0" applyNumberFormat="1" applyFont="1" applyBorder="1" applyAlignment="1">
      <alignment vertical="center"/>
    </xf>
    <xf numFmtId="41" fontId="9" fillId="0" borderId="55" xfId="4719" applyNumberFormat="1" applyFont="1" applyBorder="1" applyAlignment="1">
      <alignment vertical="center"/>
    </xf>
    <xf numFmtId="41" fontId="9" fillId="0" borderId="55" xfId="4758" applyNumberFormat="1" applyFont="1" applyBorder="1" applyAlignment="1">
      <alignment horizontal="center" vertical="center"/>
    </xf>
    <xf numFmtId="41" fontId="9" fillId="0" borderId="61" xfId="4756" applyNumberFormat="1" applyFont="1" applyBorder="1" applyAlignment="1">
      <alignment vertical="center"/>
    </xf>
    <xf numFmtId="41" fontId="9" fillId="0" borderId="61" xfId="5428" applyNumberFormat="1" applyFont="1" applyBorder="1" applyAlignment="1">
      <alignment horizontal="center" vertical="center"/>
    </xf>
    <xf numFmtId="41" fontId="30" fillId="0" borderId="55" xfId="5436" applyNumberFormat="1" applyFont="1" applyBorder="1" applyAlignment="1">
      <alignment vertical="center"/>
    </xf>
    <xf numFmtId="41" fontId="9" fillId="0" borderId="62" xfId="4721" applyFont="1" applyBorder="1" applyAlignment="1">
      <alignment vertical="center"/>
    </xf>
    <xf numFmtId="41" fontId="9" fillId="0" borderId="55" xfId="4756" applyNumberFormat="1" applyFont="1" applyBorder="1" applyAlignment="1">
      <alignment horizontal="center" vertical="center"/>
    </xf>
    <xf numFmtId="41" fontId="9" fillId="0" borderId="55" xfId="5435" applyNumberFormat="1" applyFont="1" applyBorder="1" applyAlignment="1">
      <alignment vertical="center"/>
    </xf>
    <xf numFmtId="41" fontId="9" fillId="0" borderId="55" xfId="5432" applyNumberFormat="1" applyFont="1" applyBorder="1" applyAlignment="1">
      <alignment vertical="center"/>
    </xf>
    <xf numFmtId="41" fontId="9" fillId="0" borderId="55" xfId="4727" applyNumberFormat="1" applyFont="1" applyBorder="1" applyAlignment="1">
      <alignment horizontal="center" vertical="center"/>
    </xf>
    <xf numFmtId="41" fontId="9" fillId="0" borderId="55" xfId="4719" applyFont="1" applyBorder="1" applyAlignment="1">
      <alignment vertical="center"/>
    </xf>
    <xf numFmtId="41" fontId="9" fillId="0" borderId="55" xfId="5430" applyNumberFormat="1" applyFont="1" applyBorder="1" applyAlignment="1">
      <alignment vertical="center"/>
    </xf>
    <xf numFmtId="41" fontId="9" fillId="0" borderId="55" xfId="4756" applyNumberFormat="1" applyFont="1" applyBorder="1" applyAlignment="1">
      <alignment vertical="center"/>
    </xf>
    <xf numFmtId="41" fontId="9" fillId="0" borderId="55" xfId="5428" applyNumberFormat="1" applyFont="1" applyBorder="1" applyAlignment="1">
      <alignment horizontal="center" vertical="center"/>
    </xf>
    <xf numFmtId="43" fontId="10" fillId="36" borderId="55" xfId="57" applyNumberFormat="1" applyFont="1" applyFill="1" applyBorder="1" applyAlignment="1">
      <alignment horizontal="center" vertical="center"/>
    </xf>
    <xf numFmtId="41" fontId="10" fillId="38" borderId="61" xfId="67" applyNumberFormat="1" applyFont="1" applyFill="1" applyBorder="1" applyAlignment="1">
      <alignment horizontal="center" vertical="center"/>
    </xf>
    <xf numFmtId="41" fontId="9" fillId="0" borderId="60" xfId="4721" applyFont="1" applyBorder="1" applyAlignment="1">
      <alignment vertical="center"/>
    </xf>
    <xf numFmtId="41" fontId="9" fillId="0" borderId="54" xfId="4756" applyNumberFormat="1" applyFont="1" applyBorder="1" applyAlignment="1">
      <alignment horizontal="center" vertical="center"/>
    </xf>
    <xf numFmtId="3" fontId="33" fillId="0" borderId="59" xfId="0" applyNumberFormat="1" applyFont="1" applyBorder="1">
      <alignment vertical="center"/>
    </xf>
    <xf numFmtId="41" fontId="9" fillId="0" borderId="54" xfId="5432" applyNumberFormat="1" applyFont="1" applyBorder="1" applyAlignment="1">
      <alignment vertical="center"/>
    </xf>
    <xf numFmtId="41" fontId="9" fillId="0" borderId="54" xfId="4727" applyNumberFormat="1" applyFont="1" applyBorder="1" applyAlignment="1">
      <alignment horizontal="center" vertical="center"/>
    </xf>
    <xf numFmtId="41" fontId="9" fillId="0" borderId="54" xfId="4719" applyFont="1" applyBorder="1" applyAlignment="1">
      <alignment vertical="center"/>
    </xf>
    <xf numFmtId="41" fontId="9" fillId="0" borderId="54" xfId="5430" applyNumberFormat="1" applyFont="1" applyBorder="1" applyAlignment="1">
      <alignment vertical="center"/>
    </xf>
    <xf numFmtId="41" fontId="9" fillId="0" borderId="54" xfId="4756" applyNumberFormat="1" applyFont="1" applyBorder="1" applyAlignment="1">
      <alignment vertical="center"/>
    </xf>
    <xf numFmtId="41" fontId="9" fillId="0" borderId="54" xfId="5428" applyNumberFormat="1" applyFont="1" applyBorder="1" applyAlignment="1">
      <alignment horizontal="center" vertical="center"/>
    </xf>
    <xf numFmtId="43" fontId="10" fillId="36" borderId="54" xfId="57" applyNumberFormat="1" applyFont="1" applyFill="1" applyBorder="1" applyAlignment="1">
      <alignment horizontal="center" vertical="center"/>
    </xf>
    <xf numFmtId="41" fontId="10" fillId="38" borderId="58" xfId="67" applyNumberFormat="1" applyFont="1" applyFill="1" applyBorder="1" applyAlignment="1">
      <alignment horizontal="center" vertical="center"/>
    </xf>
    <xf numFmtId="41" fontId="9" fillId="0" borderId="69" xfId="0" applyNumberFormat="1" applyFont="1" applyBorder="1" applyAlignment="1">
      <alignment vertical="center"/>
    </xf>
    <xf numFmtId="41" fontId="9" fillId="0" borderId="1" xfId="5517" applyNumberFormat="1" applyFont="1" applyBorder="1" applyAlignment="1">
      <alignment vertical="center"/>
    </xf>
    <xf numFmtId="41" fontId="9" fillId="0" borderId="2" xfId="5517" applyNumberFormat="1" applyFont="1" applyBorder="1" applyAlignment="1">
      <alignment vertical="center"/>
    </xf>
    <xf numFmtId="41" fontId="9" fillId="0" borderId="2" xfId="5480" applyNumberFormat="1" applyFont="1" applyBorder="1" applyAlignment="1">
      <alignment vertical="center"/>
    </xf>
    <xf numFmtId="41" fontId="9" fillId="0" borderId="2" xfId="5515" applyNumberFormat="1" applyFont="1" applyBorder="1" applyAlignment="1">
      <alignment vertical="center"/>
    </xf>
    <xf numFmtId="41" fontId="9" fillId="0" borderId="8" xfId="5482" applyNumberFormat="1" applyFont="1" applyBorder="1" applyAlignment="1">
      <alignment vertical="center"/>
    </xf>
    <xf numFmtId="41" fontId="9" fillId="0" borderId="9" xfId="5517" applyNumberFormat="1" applyFont="1" applyBorder="1" applyAlignment="1">
      <alignment vertical="center"/>
    </xf>
    <xf numFmtId="41" fontId="9" fillId="0" borderId="3" xfId="5517" applyNumberFormat="1" applyFont="1" applyBorder="1" applyAlignment="1">
      <alignment vertical="center"/>
    </xf>
    <xf numFmtId="41" fontId="9" fillId="0" borderId="2" xfId="5519" applyNumberFormat="1" applyFont="1" applyBorder="1" applyAlignment="1">
      <alignment horizontal="center" vertical="center"/>
    </xf>
    <xf numFmtId="41" fontId="9" fillId="0" borderId="15" xfId="5488" applyNumberFormat="1" applyFont="1" applyBorder="1" applyAlignment="1">
      <alignment horizontal="center" vertical="center"/>
    </xf>
    <xf numFmtId="41" fontId="9" fillId="0" borderId="2" xfId="5488" applyNumberFormat="1" applyFont="1" applyBorder="1" applyAlignment="1">
      <alignment horizontal="center" vertical="center"/>
    </xf>
    <xf numFmtId="41" fontId="9" fillId="0" borderId="1" xfId="5517" applyNumberFormat="1" applyFont="1" applyBorder="1" applyAlignment="1">
      <alignment horizontal="center" vertical="center"/>
    </xf>
    <xf numFmtId="41" fontId="9" fillId="0" borderId="2" xfId="5517" applyNumberFormat="1" applyFont="1" applyBorder="1" applyAlignment="1">
      <alignment horizontal="center" vertical="center"/>
    </xf>
    <xf numFmtId="41" fontId="9" fillId="0" borderId="3" xfId="5517" applyNumberFormat="1" applyFont="1" applyBorder="1" applyAlignment="1">
      <alignment horizontal="center" vertical="center"/>
    </xf>
    <xf numFmtId="41" fontId="9" fillId="0" borderId="3" xfId="5488" applyNumberFormat="1" applyFont="1" applyBorder="1" applyAlignment="1">
      <alignment horizontal="center" vertical="center"/>
    </xf>
    <xf numFmtId="41" fontId="9" fillId="0" borderId="1" xfId="5488" applyNumberFormat="1" applyFont="1" applyBorder="1" applyAlignment="1">
      <alignment horizontal="center" vertical="center"/>
    </xf>
    <xf numFmtId="41" fontId="9" fillId="0" borderId="18" xfId="5517" applyNumberFormat="1" applyFont="1" applyBorder="1" applyAlignment="1">
      <alignment vertical="center"/>
    </xf>
    <xf numFmtId="41" fontId="9" fillId="0" borderId="18" xfId="5488" applyNumberFormat="1" applyFont="1" applyBorder="1" applyAlignment="1">
      <alignment horizontal="center" vertical="center"/>
    </xf>
    <xf numFmtId="41" fontId="9" fillId="0" borderId="18" xfId="5517" applyNumberFormat="1" applyFont="1" applyBorder="1" applyAlignment="1">
      <alignment horizontal="center" vertical="center"/>
    </xf>
    <xf numFmtId="41" fontId="9" fillId="0" borderId="2" xfId="5480" applyFont="1" applyBorder="1" applyAlignment="1">
      <alignment vertical="center"/>
    </xf>
    <xf numFmtId="41" fontId="9" fillId="0" borderId="1" xfId="6189" applyNumberFormat="1" applyFont="1" applyBorder="1" applyAlignment="1">
      <alignment horizontal="center" vertical="center"/>
    </xf>
    <xf numFmtId="41" fontId="9" fillId="0" borderId="1" xfId="6191" applyNumberFormat="1" applyFont="1" applyBorder="1" applyAlignment="1">
      <alignment vertical="center"/>
    </xf>
    <xf numFmtId="41" fontId="9" fillId="0" borderId="1" xfId="6193" applyNumberFormat="1" applyFont="1" applyBorder="1" applyAlignment="1">
      <alignment vertical="center"/>
    </xf>
    <xf numFmtId="41" fontId="9" fillId="0" borderId="2" xfId="6189" applyNumberFormat="1" applyFont="1" applyBorder="1" applyAlignment="1">
      <alignment horizontal="center" vertical="center"/>
    </xf>
    <xf numFmtId="41" fontId="9" fillId="0" borderId="2" xfId="6191" applyNumberFormat="1" applyFont="1" applyBorder="1" applyAlignment="1">
      <alignment vertical="center"/>
    </xf>
    <xf numFmtId="41" fontId="9" fillId="0" borderId="2" xfId="6193" applyNumberFormat="1" applyFont="1" applyBorder="1" applyAlignment="1">
      <alignment vertical="center"/>
    </xf>
    <xf numFmtId="41" fontId="9" fillId="0" borderId="8" xfId="6194" applyNumberFormat="1" applyFont="1" applyBorder="1" applyAlignment="1">
      <alignment vertical="center"/>
    </xf>
    <xf numFmtId="41" fontId="9" fillId="0" borderId="9" xfId="6189" applyNumberFormat="1" applyFont="1" applyBorder="1" applyAlignment="1">
      <alignment horizontal="center" vertical="center"/>
    </xf>
    <xf numFmtId="41" fontId="9" fillId="0" borderId="3" xfId="6189" applyNumberFormat="1" applyFont="1" applyBorder="1" applyAlignment="1">
      <alignment horizontal="center" vertical="center"/>
    </xf>
    <xf numFmtId="41" fontId="9" fillId="0" borderId="3" xfId="6191" applyNumberFormat="1" applyFont="1" applyBorder="1" applyAlignment="1">
      <alignment vertical="center"/>
    </xf>
    <xf numFmtId="41" fontId="9" fillId="0" borderId="3" xfId="6193" applyNumberFormat="1" applyFont="1" applyBorder="1" applyAlignment="1">
      <alignment vertical="center"/>
    </xf>
    <xf numFmtId="41" fontId="30" fillId="0" borderId="3" xfId="6192" applyNumberFormat="1" applyFont="1" applyBorder="1" applyAlignment="1">
      <alignment vertical="center"/>
    </xf>
    <xf numFmtId="41" fontId="9" fillId="0" borderId="10" xfId="6194" applyNumberFormat="1" applyFont="1" applyBorder="1" applyAlignment="1">
      <alignment vertical="center"/>
    </xf>
    <xf numFmtId="41" fontId="9" fillId="0" borderId="1" xfId="5480" applyFont="1" applyBorder="1" applyAlignment="1">
      <alignment vertical="center"/>
    </xf>
    <xf numFmtId="41" fontId="9" fillId="0" borderId="3" xfId="5480" applyFont="1" applyBorder="1" applyAlignment="1">
      <alignment vertical="center"/>
    </xf>
    <xf numFmtId="3" fontId="33" fillId="0" borderId="0" xfId="0" applyNumberFormat="1" applyFont="1">
      <alignment vertical="center"/>
    </xf>
    <xf numFmtId="41" fontId="9" fillId="0" borderId="2" xfId="6196" applyNumberFormat="1" applyFont="1" applyBorder="1" applyAlignment="1">
      <alignment vertical="center"/>
    </xf>
    <xf numFmtId="41" fontId="30" fillId="0" borderId="2" xfId="6197" applyNumberFormat="1" applyFont="1" applyBorder="1" applyAlignment="1">
      <alignment vertical="center"/>
    </xf>
    <xf numFmtId="41" fontId="30" fillId="0" borderId="3" xfId="6197" applyNumberFormat="1" applyFont="1" applyBorder="1" applyAlignment="1">
      <alignment vertical="center"/>
    </xf>
    <xf numFmtId="41" fontId="30" fillId="0" borderId="1" xfId="6197" applyNumberFormat="1" applyFont="1" applyBorder="1" applyAlignment="1">
      <alignment vertical="center"/>
    </xf>
    <xf numFmtId="41" fontId="30" fillId="0" borderId="22" xfId="6197" applyNumberFormat="1" applyFont="1" applyBorder="1" applyAlignment="1">
      <alignment vertical="center"/>
    </xf>
    <xf numFmtId="41" fontId="30" fillId="0" borderId="15" xfId="6192" applyNumberFormat="1" applyFont="1" applyBorder="1" applyAlignment="1">
      <alignment vertical="center"/>
    </xf>
    <xf numFmtId="41" fontId="9" fillId="0" borderId="7" xfId="5482" applyFont="1" applyBorder="1" applyAlignment="1">
      <alignment vertical="center"/>
    </xf>
    <xf numFmtId="41" fontId="9" fillId="0" borderId="8" xfId="5482" applyFont="1" applyBorder="1" applyAlignment="1">
      <alignment vertical="center"/>
    </xf>
    <xf numFmtId="41" fontId="9" fillId="0" borderId="10" xfId="5482" applyFont="1" applyBorder="1" applyAlignment="1">
      <alignment vertical="center"/>
    </xf>
    <xf numFmtId="41" fontId="9" fillId="0" borderId="36" xfId="5437" applyFont="1" applyBorder="1" applyAlignment="1">
      <alignment horizontal="center" vertical="center"/>
    </xf>
    <xf numFmtId="38" fontId="9" fillId="0" borderId="69" xfId="0" applyNumberFormat="1" applyFont="1" applyBorder="1" applyAlignment="1">
      <alignment vertical="center"/>
    </xf>
    <xf numFmtId="3" fontId="33" fillId="0" borderId="0" xfId="0" applyNumberFormat="1" applyFont="1">
      <alignment vertical="center"/>
    </xf>
    <xf numFmtId="41" fontId="7" fillId="0" borderId="37" xfId="67" applyNumberFormat="1" applyFont="1" applyBorder="1" applyAlignment="1"/>
    <xf numFmtId="0" fontId="37" fillId="0" borderId="1" xfId="3153" applyNumberFormat="1" applyFont="1" applyBorder="1" applyAlignment="1">
      <alignment horizontal="center" vertical="center" shrinkToFit="1"/>
    </xf>
    <xf numFmtId="0" fontId="37" fillId="0" borderId="1" xfId="3153" applyNumberFormat="1" applyFont="1" applyBorder="1" applyAlignment="1">
      <alignment horizontal="center" vertical="center"/>
    </xf>
    <xf numFmtId="41" fontId="36" fillId="45" borderId="54" xfId="67" applyNumberFormat="1" applyFont="1" applyFill="1" applyBorder="1" applyAlignment="1">
      <alignment horizontal="center" vertical="center"/>
    </xf>
    <xf numFmtId="41" fontId="36" fillId="41" borderId="58" xfId="67" applyNumberFormat="1" applyFont="1" applyFill="1" applyBorder="1" applyAlignment="1">
      <alignment horizontal="center" vertical="center"/>
    </xf>
    <xf numFmtId="43" fontId="36" fillId="36" borderId="54" xfId="57" applyNumberFormat="1" applyFont="1" applyFill="1" applyBorder="1" applyAlignment="1">
      <alignment horizontal="center" vertical="center"/>
    </xf>
    <xf numFmtId="41" fontId="37" fillId="0" borderId="1" xfId="6189" applyNumberFormat="1" applyFont="1" applyBorder="1" applyAlignment="1">
      <alignment horizontal="center" vertical="center"/>
    </xf>
    <xf numFmtId="3" fontId="38" fillId="0" borderId="0" xfId="0" applyNumberFormat="1" applyFont="1" applyBorder="1">
      <alignment vertical="center"/>
    </xf>
    <xf numFmtId="0" fontId="37" fillId="0" borderId="2" xfId="3153" applyNumberFormat="1" applyFont="1" applyBorder="1" applyAlignment="1">
      <alignment horizontal="center" vertical="center" shrinkToFit="1"/>
    </xf>
    <xf numFmtId="0" fontId="37" fillId="0" borderId="2" xfId="3153" applyNumberFormat="1" applyFont="1" applyBorder="1" applyAlignment="1">
      <alignment horizontal="center" vertical="center"/>
    </xf>
    <xf numFmtId="41" fontId="36" fillId="45" borderId="55" xfId="67" applyNumberFormat="1" applyFont="1" applyFill="1" applyBorder="1" applyAlignment="1">
      <alignment horizontal="center" vertical="center"/>
    </xf>
    <xf numFmtId="41" fontId="36" fillId="41" borderId="61" xfId="67" applyNumberFormat="1" applyFont="1" applyFill="1" applyBorder="1" applyAlignment="1">
      <alignment horizontal="center" vertical="center"/>
    </xf>
    <xf numFmtId="43" fontId="36" fillId="36" borderId="55" xfId="57" applyNumberFormat="1" applyFont="1" applyFill="1" applyBorder="1" applyAlignment="1">
      <alignment horizontal="center" vertical="center"/>
    </xf>
    <xf numFmtId="41" fontId="37" fillId="0" borderId="2" xfId="6189" applyNumberFormat="1" applyFont="1" applyBorder="1" applyAlignment="1">
      <alignment horizontal="center" vertical="center"/>
    </xf>
    <xf numFmtId="41" fontId="37" fillId="0" borderId="2" xfId="6196" applyNumberFormat="1" applyFont="1" applyBorder="1" applyAlignment="1">
      <alignment vertical="center"/>
    </xf>
    <xf numFmtId="41" fontId="39" fillId="0" borderId="2" xfId="6197" applyNumberFormat="1" applyFont="1" applyBorder="1" applyAlignment="1">
      <alignment vertical="center"/>
    </xf>
    <xf numFmtId="0" fontId="37" fillId="0" borderId="2" xfId="3153" applyNumberFormat="1" applyFont="1" applyFill="1" applyBorder="1" applyAlignment="1">
      <alignment horizontal="center" vertical="center" shrinkToFit="1"/>
    </xf>
    <xf numFmtId="41" fontId="37" fillId="0" borderId="9" xfId="6189" applyNumberFormat="1" applyFont="1" applyBorder="1" applyAlignment="1">
      <alignment horizontal="center" vertical="center"/>
    </xf>
    <xf numFmtId="0" fontId="40" fillId="0" borderId="2" xfId="3153" applyNumberFormat="1" applyFont="1" applyFill="1" applyBorder="1" applyAlignment="1">
      <alignment horizontal="center" vertical="center" shrinkToFit="1"/>
    </xf>
    <xf numFmtId="0" fontId="40" fillId="0" borderId="2" xfId="3153" applyNumberFormat="1" applyFont="1" applyBorder="1" applyAlignment="1">
      <alignment horizontal="center" vertical="center"/>
    </xf>
    <xf numFmtId="0" fontId="40" fillId="0" borderId="18" xfId="3153" applyNumberFormat="1" applyFont="1" applyFill="1" applyBorder="1" applyAlignment="1">
      <alignment horizontal="center" vertical="center" shrinkToFit="1"/>
    </xf>
    <xf numFmtId="0" fontId="40" fillId="0" borderId="18" xfId="3153" applyNumberFormat="1" applyFont="1" applyBorder="1" applyAlignment="1">
      <alignment horizontal="center" vertical="center"/>
    </xf>
    <xf numFmtId="41" fontId="36" fillId="45" borderId="56" xfId="67" applyNumberFormat="1" applyFont="1" applyFill="1" applyBorder="1" applyAlignment="1">
      <alignment horizontal="center" vertical="center"/>
    </xf>
    <xf numFmtId="41" fontId="36" fillId="41" borderId="56" xfId="67" applyNumberFormat="1" applyFont="1" applyFill="1" applyBorder="1" applyAlignment="1">
      <alignment horizontal="center" vertical="center"/>
    </xf>
    <xf numFmtId="43" fontId="36" fillId="36" borderId="56" xfId="57" applyNumberFormat="1" applyFont="1" applyFill="1" applyBorder="1" applyAlignment="1">
      <alignment horizontal="center" vertical="center"/>
    </xf>
    <xf numFmtId="41" fontId="37" fillId="0" borderId="3" xfId="6189" applyNumberFormat="1" applyFont="1" applyBorder="1" applyAlignment="1">
      <alignment horizontal="center" vertical="center"/>
    </xf>
    <xf numFmtId="41" fontId="39" fillId="0" borderId="3" xfId="6197" applyNumberFormat="1" applyFont="1" applyBorder="1" applyAlignment="1">
      <alignment vertical="center"/>
    </xf>
    <xf numFmtId="0" fontId="40" fillId="0" borderId="1" xfId="3153" applyNumberFormat="1" applyFont="1" applyFill="1" applyBorder="1" applyAlignment="1">
      <alignment horizontal="center" vertical="center" shrinkToFit="1"/>
    </xf>
    <xf numFmtId="0" fontId="40" fillId="0" borderId="1" xfId="3153" applyNumberFormat="1" applyFont="1" applyBorder="1" applyAlignment="1">
      <alignment horizontal="center" vertical="center"/>
    </xf>
    <xf numFmtId="41" fontId="36" fillId="45" borderId="23" xfId="67" applyNumberFormat="1" applyFont="1" applyFill="1" applyBorder="1" applyAlignment="1">
      <alignment horizontal="center" vertical="center"/>
    </xf>
    <xf numFmtId="41" fontId="36" fillId="41" borderId="66" xfId="67" applyNumberFormat="1" applyFont="1" applyFill="1" applyBorder="1" applyAlignment="1">
      <alignment horizontal="center" vertical="center"/>
    </xf>
    <xf numFmtId="43" fontId="36" fillId="36" borderId="23" xfId="57" applyNumberFormat="1" applyFont="1" applyFill="1" applyBorder="1" applyAlignment="1">
      <alignment horizontal="center" vertical="center"/>
    </xf>
    <xf numFmtId="41" fontId="39" fillId="0" borderId="1" xfId="6197" applyNumberFormat="1" applyFont="1" applyBorder="1" applyAlignment="1">
      <alignment vertical="center"/>
    </xf>
    <xf numFmtId="0" fontId="40" fillId="0" borderId="3" xfId="3153" applyNumberFormat="1" applyFont="1" applyFill="1" applyBorder="1" applyAlignment="1">
      <alignment horizontal="center" vertical="center" shrinkToFit="1"/>
    </xf>
    <xf numFmtId="0" fontId="40" fillId="0" borderId="3" xfId="3153" applyNumberFormat="1" applyFont="1" applyBorder="1" applyAlignment="1">
      <alignment horizontal="center" vertical="center"/>
    </xf>
    <xf numFmtId="41" fontId="36" fillId="45" borderId="57" xfId="67" applyNumberFormat="1" applyFont="1" applyFill="1" applyBorder="1" applyAlignment="1">
      <alignment horizontal="center" vertical="center"/>
    </xf>
    <xf numFmtId="41" fontId="36" fillId="41" borderId="70" xfId="67" applyNumberFormat="1" applyFont="1" applyFill="1" applyBorder="1" applyAlignment="1">
      <alignment horizontal="center" vertical="center"/>
    </xf>
    <xf numFmtId="0" fontId="40" fillId="0" borderId="15" xfId="3153" applyNumberFormat="1" applyFont="1" applyFill="1" applyBorder="1" applyAlignment="1">
      <alignment horizontal="center" vertical="center" shrinkToFit="1"/>
    </xf>
    <xf numFmtId="0" fontId="40" fillId="0" borderId="15" xfId="3153" applyNumberFormat="1" applyFont="1" applyBorder="1" applyAlignment="1">
      <alignment horizontal="center" vertical="center"/>
    </xf>
    <xf numFmtId="41" fontId="36" fillId="41" borderId="54" xfId="67" applyNumberFormat="1" applyFont="1" applyFill="1" applyBorder="1" applyAlignment="1">
      <alignment horizontal="center" vertical="center"/>
    </xf>
    <xf numFmtId="0" fontId="40" fillId="0" borderId="3" xfId="3153" applyNumberFormat="1" applyFont="1" applyBorder="1" applyAlignment="1">
      <alignment horizontal="center" vertical="center" shrinkToFit="1"/>
    </xf>
    <xf numFmtId="0" fontId="40" fillId="0" borderId="1" xfId="3153" applyNumberFormat="1" applyFont="1" applyBorder="1" applyAlignment="1">
      <alignment horizontal="center" vertical="center" shrinkToFit="1"/>
    </xf>
    <xf numFmtId="0" fontId="40" fillId="0" borderId="2" xfId="3153" applyNumberFormat="1" applyFont="1" applyBorder="1" applyAlignment="1">
      <alignment horizontal="center" vertical="center" shrinkToFit="1"/>
    </xf>
    <xf numFmtId="0" fontId="41" fillId="0" borderId="2" xfId="3153" applyNumberFormat="1" applyFont="1" applyBorder="1" applyAlignment="1">
      <alignment horizontal="center" vertical="center" wrapText="1"/>
    </xf>
    <xf numFmtId="0" fontId="40" fillId="0" borderId="2" xfId="3153" applyNumberFormat="1" applyFont="1" applyBorder="1" applyAlignment="1">
      <alignment horizontal="center" vertical="center" wrapText="1"/>
    </xf>
    <xf numFmtId="41" fontId="39" fillId="0" borderId="15" xfId="6192" applyNumberFormat="1" applyFont="1" applyBorder="1" applyAlignment="1">
      <alignment vertical="center"/>
    </xf>
    <xf numFmtId="0" fontId="37" fillId="0" borderId="3" xfId="3153" applyNumberFormat="1" applyFont="1" applyBorder="1" applyAlignment="1">
      <alignment horizontal="center" vertical="center" shrinkToFit="1"/>
    </xf>
    <xf numFmtId="0" fontId="37" fillId="0" borderId="3" xfId="3153" applyNumberFormat="1" applyFont="1" applyBorder="1" applyAlignment="1">
      <alignment horizontal="center" vertical="center" wrapText="1"/>
    </xf>
    <xf numFmtId="41" fontId="36" fillId="41" borderId="68" xfId="67" applyNumberFormat="1" applyFont="1" applyFill="1" applyBorder="1" applyAlignment="1">
      <alignment horizontal="center" vertical="center"/>
    </xf>
    <xf numFmtId="41" fontId="39" fillId="0" borderId="3" xfId="6192" applyNumberFormat="1" applyFont="1" applyBorder="1" applyAlignment="1">
      <alignment vertical="center"/>
    </xf>
    <xf numFmtId="0" fontId="36" fillId="45" borderId="4" xfId="3153" applyNumberFormat="1" applyFont="1" applyFill="1" applyBorder="1" applyAlignment="1">
      <alignment horizontal="center" vertical="center"/>
    </xf>
    <xf numFmtId="0" fontId="36" fillId="45" borderId="5" xfId="3153" applyNumberFormat="1" applyFont="1" applyFill="1" applyBorder="1" applyAlignment="1">
      <alignment horizontal="center" vertical="center"/>
    </xf>
    <xf numFmtId="0" fontId="36" fillId="45" borderId="72" xfId="3153" applyNumberFormat="1" applyFont="1" applyFill="1" applyBorder="1" applyAlignment="1">
      <alignment horizontal="center" vertical="center"/>
    </xf>
    <xf numFmtId="0" fontId="34" fillId="47" borderId="83" xfId="0" applyNumberFormat="1" applyFont="1" applyFill="1" applyBorder="1" applyAlignment="1">
      <alignment horizontal="center" vertical="center"/>
    </xf>
    <xf numFmtId="0" fontId="0" fillId="47" borderId="83" xfId="0" applyNumberFormat="1" applyFill="1" applyBorder="1">
      <alignment vertical="center"/>
    </xf>
    <xf numFmtId="0" fontId="44" fillId="47" borderId="84" xfId="0" applyNumberFormat="1" applyFont="1" applyFill="1" applyBorder="1" applyAlignment="1">
      <alignment horizontal="center" vertical="center"/>
    </xf>
    <xf numFmtId="0" fontId="34" fillId="47" borderId="37" xfId="0" applyNumberFormat="1" applyFont="1" applyFill="1" applyBorder="1" applyAlignment="1">
      <alignment vertical="center"/>
    </xf>
    <xf numFmtId="0" fontId="34" fillId="47" borderId="71" xfId="0" applyNumberFormat="1" applyFont="1" applyFill="1" applyBorder="1" applyAlignment="1">
      <alignment vertical="center"/>
    </xf>
    <xf numFmtId="0" fontId="0" fillId="0" borderId="86" xfId="0" applyNumberFormat="1" applyBorder="1">
      <alignment vertical="center"/>
    </xf>
    <xf numFmtId="41" fontId="37" fillId="0" borderId="1" xfId="6959" applyNumberFormat="1" applyFont="1" applyBorder="1" applyAlignment="1">
      <alignment vertical="center"/>
    </xf>
    <xf numFmtId="41" fontId="37" fillId="0" borderId="1" xfId="6960" applyFont="1" applyBorder="1" applyAlignment="1">
      <alignment horizontal="center" vertical="center"/>
    </xf>
    <xf numFmtId="41" fontId="37" fillId="0" borderId="1" xfId="6961" applyNumberFormat="1" applyFont="1" applyBorder="1" applyAlignment="1">
      <alignment vertical="center"/>
    </xf>
    <xf numFmtId="41" fontId="37" fillId="0" borderId="73" xfId="6962" applyNumberFormat="1" applyFont="1" applyBorder="1" applyAlignment="1">
      <alignment horizontal="center" vertical="center"/>
    </xf>
    <xf numFmtId="41" fontId="37" fillId="0" borderId="2" xfId="6959" applyNumberFormat="1" applyFont="1" applyBorder="1" applyAlignment="1">
      <alignment vertical="center"/>
    </xf>
    <xf numFmtId="41" fontId="37" fillId="0" borderId="2" xfId="6960" applyFont="1" applyBorder="1" applyAlignment="1">
      <alignment vertical="center"/>
    </xf>
    <xf numFmtId="41" fontId="37" fillId="0" borderId="2" xfId="6961" applyNumberFormat="1" applyFont="1" applyBorder="1" applyAlignment="1">
      <alignment vertical="center"/>
    </xf>
    <xf numFmtId="41" fontId="37" fillId="0" borderId="74" xfId="6962" applyNumberFormat="1" applyFont="1" applyBorder="1" applyAlignment="1">
      <alignment horizontal="center" vertical="center"/>
    </xf>
    <xf numFmtId="41" fontId="37" fillId="0" borderId="9" xfId="6959" applyNumberFormat="1" applyFont="1" applyBorder="1" applyAlignment="1">
      <alignment vertical="center"/>
    </xf>
    <xf numFmtId="41" fontId="37" fillId="0" borderId="3" xfId="6959" applyNumberFormat="1" applyFont="1" applyBorder="1" applyAlignment="1">
      <alignment vertical="center"/>
    </xf>
    <xf numFmtId="41" fontId="37" fillId="0" borderId="3" xfId="6960" applyFont="1" applyBorder="1" applyAlignment="1">
      <alignment vertical="center"/>
    </xf>
    <xf numFmtId="41" fontId="37" fillId="0" borderId="3" xfId="6961" applyNumberFormat="1" applyFont="1" applyBorder="1" applyAlignment="1">
      <alignment vertical="center"/>
    </xf>
    <xf numFmtId="41" fontId="37" fillId="0" borderId="75" xfId="6962" applyNumberFormat="1" applyFont="1" applyBorder="1" applyAlignment="1">
      <alignment horizontal="center" vertical="center"/>
    </xf>
    <xf numFmtId="41" fontId="37" fillId="0" borderId="1" xfId="6960" applyFont="1" applyBorder="1" applyAlignment="1">
      <alignment vertical="center"/>
    </xf>
    <xf numFmtId="41" fontId="37" fillId="0" borderId="18" xfId="6959" applyNumberFormat="1" applyFont="1" applyBorder="1" applyAlignment="1">
      <alignment vertical="center"/>
    </xf>
    <xf numFmtId="41" fontId="37" fillId="0" borderId="76" xfId="6962" applyNumberFormat="1" applyFont="1" applyBorder="1" applyAlignment="1">
      <alignment horizontal="center" vertical="center"/>
    </xf>
    <xf numFmtId="41" fontId="37" fillId="0" borderId="3" xfId="6963" applyNumberFormat="1" applyFont="1" applyBorder="1" applyAlignment="1">
      <alignment vertical="center"/>
    </xf>
    <xf numFmtId="0" fontId="10" fillId="37" borderId="24" xfId="3153" applyNumberFormat="1" applyFont="1" applyFill="1" applyBorder="1" applyAlignment="1">
      <alignment horizontal="center" vertical="center" textRotation="255"/>
    </xf>
    <xf numFmtId="0" fontId="10" fillId="37" borderId="25" xfId="3153" applyNumberFormat="1" applyFont="1" applyFill="1" applyBorder="1" applyAlignment="1">
      <alignment horizontal="center" vertical="center" textRotation="255"/>
    </xf>
    <xf numFmtId="0" fontId="10" fillId="3" borderId="26" xfId="3153" applyNumberFormat="1" applyFont="1" applyFill="1" applyBorder="1" applyAlignment="1">
      <alignment horizontal="center" vertical="center" textRotation="255"/>
    </xf>
    <xf numFmtId="0" fontId="10" fillId="3" borderId="27" xfId="3153" applyNumberFormat="1" applyFont="1" applyFill="1" applyBorder="1" applyAlignment="1">
      <alignment horizontal="center" vertical="center" textRotation="255"/>
    </xf>
    <xf numFmtId="0" fontId="10" fillId="3" borderId="28" xfId="3153" applyNumberFormat="1" applyFont="1" applyFill="1" applyBorder="1" applyAlignment="1">
      <alignment horizontal="center" vertical="center" textRotation="255"/>
    </xf>
    <xf numFmtId="0" fontId="10" fillId="38" borderId="25" xfId="3153" applyNumberFormat="1" applyFont="1" applyFill="1" applyBorder="1" applyAlignment="1">
      <alignment horizontal="center" vertical="center" textRotation="255"/>
    </xf>
    <xf numFmtId="0" fontId="10" fillId="38" borderId="29" xfId="3153" applyNumberFormat="1" applyFont="1" applyFill="1" applyBorder="1" applyAlignment="1">
      <alignment horizontal="center" vertical="center" textRotation="255"/>
    </xf>
    <xf numFmtId="0" fontId="10" fillId="39" borderId="24" xfId="3153" applyNumberFormat="1" applyFont="1" applyFill="1" applyBorder="1" applyAlignment="1">
      <alignment horizontal="center" vertical="center" textRotation="255"/>
    </xf>
    <xf numFmtId="0" fontId="10" fillId="39" borderId="25" xfId="3153" applyNumberFormat="1" applyFont="1" applyFill="1" applyBorder="1" applyAlignment="1">
      <alignment horizontal="center" vertical="center" textRotation="255"/>
    </xf>
    <xf numFmtId="0" fontId="10" fillId="39" borderId="29" xfId="3153" applyNumberFormat="1" applyFont="1" applyFill="1" applyBorder="1" applyAlignment="1">
      <alignment horizontal="center" vertical="center" textRotation="255"/>
    </xf>
    <xf numFmtId="0" fontId="32" fillId="0" borderId="0" xfId="0" applyNumberFormat="1" applyFont="1" applyAlignment="1">
      <alignment horizontal="center" vertical="center"/>
    </xf>
    <xf numFmtId="0" fontId="17" fillId="0" borderId="35" xfId="3153" applyNumberFormat="1" applyFont="1" applyFill="1" applyBorder="1" applyAlignment="1">
      <alignment horizontal="center" vertical="center" shrinkToFit="1"/>
    </xf>
    <xf numFmtId="0" fontId="10" fillId="5" borderId="26" xfId="3153" applyNumberFormat="1" applyFont="1" applyFill="1" applyBorder="1" applyAlignment="1">
      <alignment horizontal="center" vertical="center"/>
    </xf>
    <xf numFmtId="0" fontId="10" fillId="5" borderId="30" xfId="3153" applyNumberFormat="1" applyFont="1" applyFill="1" applyBorder="1" applyAlignment="1">
      <alignment horizontal="center" vertical="center"/>
    </xf>
    <xf numFmtId="0" fontId="10" fillId="5" borderId="31" xfId="3153" applyNumberFormat="1" applyFont="1" applyFill="1" applyBorder="1" applyAlignment="1">
      <alignment horizontal="center" vertical="center" shrinkToFit="1"/>
    </xf>
    <xf numFmtId="0" fontId="10" fillId="5" borderId="14" xfId="3153" applyNumberFormat="1" applyFont="1" applyFill="1" applyBorder="1" applyAlignment="1">
      <alignment horizontal="center" vertical="center" shrinkToFit="1"/>
    </xf>
    <xf numFmtId="0" fontId="10" fillId="5" borderId="32" xfId="3153" applyNumberFormat="1" applyFont="1" applyFill="1" applyBorder="1" applyAlignment="1">
      <alignment horizontal="center" vertical="center"/>
    </xf>
    <xf numFmtId="0" fontId="10" fillId="5" borderId="13" xfId="3153" applyNumberFormat="1" applyFont="1" applyFill="1" applyBorder="1" applyAlignment="1">
      <alignment horizontal="center" vertical="center"/>
    </xf>
    <xf numFmtId="41" fontId="10" fillId="5" borderId="31" xfId="67" applyNumberFormat="1" applyFont="1" applyFill="1" applyBorder="1" applyAlignment="1">
      <alignment horizontal="center" vertical="center" shrinkToFit="1"/>
    </xf>
    <xf numFmtId="41" fontId="10" fillId="5" borderId="14" xfId="67" applyNumberFormat="1" applyFont="1" applyFill="1" applyBorder="1" applyAlignment="1">
      <alignment horizontal="center" vertical="center" shrinkToFit="1"/>
    </xf>
    <xf numFmtId="41" fontId="10" fillId="38" borderId="32" xfId="67" applyNumberFormat="1" applyFont="1" applyFill="1" applyBorder="1" applyAlignment="1">
      <alignment horizontal="center" vertical="center" shrinkToFit="1"/>
    </xf>
    <xf numFmtId="41" fontId="10" fillId="38" borderId="13" xfId="67" applyNumberFormat="1" applyFont="1" applyFill="1" applyBorder="1" applyAlignment="1">
      <alignment horizontal="center" vertical="center" shrinkToFit="1"/>
    </xf>
    <xf numFmtId="0" fontId="10" fillId="5" borderId="31" xfId="3153" applyNumberFormat="1" applyFont="1" applyFill="1" applyBorder="1" applyAlignment="1">
      <alignment horizontal="center" vertical="center"/>
    </xf>
    <xf numFmtId="0" fontId="10" fillId="5" borderId="14" xfId="3153" applyNumberFormat="1" applyFont="1" applyFill="1" applyBorder="1" applyAlignment="1">
      <alignment horizontal="center" vertical="center"/>
    </xf>
    <xf numFmtId="0" fontId="10" fillId="2" borderId="33" xfId="3153" applyNumberFormat="1" applyFont="1" applyFill="1" applyBorder="1" applyAlignment="1">
      <alignment horizontal="center" vertical="center"/>
    </xf>
    <xf numFmtId="0" fontId="10" fillId="2" borderId="32" xfId="3153" applyNumberFormat="1" applyFont="1" applyFill="1" applyBorder="1" applyAlignment="1">
      <alignment horizontal="center" vertical="center"/>
    </xf>
    <xf numFmtId="0" fontId="10" fillId="2" borderId="34" xfId="3153" applyNumberFormat="1" applyFont="1" applyFill="1" applyBorder="1" applyAlignment="1">
      <alignment horizontal="center" vertical="center"/>
    </xf>
    <xf numFmtId="0" fontId="43" fillId="47" borderId="87" xfId="0" applyNumberFormat="1" applyFont="1" applyFill="1" applyBorder="1" applyAlignment="1">
      <alignment horizontal="center" vertical="center"/>
    </xf>
    <xf numFmtId="0" fontId="43" fillId="47" borderId="31" xfId="0" applyNumberFormat="1" applyFont="1" applyFill="1" applyBorder="1" applyAlignment="1">
      <alignment horizontal="center" vertical="center"/>
    </xf>
    <xf numFmtId="0" fontId="34" fillId="47" borderId="85" xfId="0" applyNumberFormat="1" applyFont="1" applyFill="1" applyBorder="1" applyAlignment="1">
      <alignment horizontal="center" vertical="center"/>
    </xf>
    <xf numFmtId="0" fontId="34" fillId="47" borderId="37" xfId="0" applyNumberFormat="1" applyFont="1" applyFill="1" applyBorder="1" applyAlignment="1">
      <alignment horizontal="center" vertical="center"/>
    </xf>
    <xf numFmtId="0" fontId="36" fillId="40" borderId="24" xfId="3153" applyNumberFormat="1" applyFont="1" applyFill="1" applyBorder="1" applyAlignment="1">
      <alignment horizontal="center" vertical="center" textRotation="255"/>
    </xf>
    <xf numFmtId="0" fontId="36" fillId="40" borderId="25" xfId="3153" applyNumberFormat="1" applyFont="1" applyFill="1" applyBorder="1" applyAlignment="1">
      <alignment horizontal="center" vertical="center" textRotation="255"/>
    </xf>
    <xf numFmtId="0" fontId="36" fillId="44" borderId="26" xfId="3153" applyNumberFormat="1" applyFont="1" applyFill="1" applyBorder="1" applyAlignment="1">
      <alignment horizontal="center" vertical="center" textRotation="255"/>
    </xf>
    <xf numFmtId="0" fontId="36" fillId="44" borderId="27" xfId="3153" applyNumberFormat="1" applyFont="1" applyFill="1" applyBorder="1" applyAlignment="1">
      <alignment horizontal="center" vertical="center" textRotation="255"/>
    </xf>
    <xf numFmtId="0" fontId="36" fillId="44" borderId="28" xfId="3153" applyNumberFormat="1" applyFont="1" applyFill="1" applyBorder="1" applyAlignment="1">
      <alignment horizontal="center" vertical="center" textRotation="255"/>
    </xf>
    <xf numFmtId="0" fontId="36" fillId="46" borderId="25" xfId="3153" applyNumberFormat="1" applyFont="1" applyFill="1" applyBorder="1" applyAlignment="1">
      <alignment horizontal="center" vertical="center" textRotation="255"/>
    </xf>
    <xf numFmtId="0" fontId="36" fillId="46" borderId="29" xfId="3153" applyNumberFormat="1" applyFont="1" applyFill="1" applyBorder="1" applyAlignment="1">
      <alignment horizontal="center" vertical="center" textRotation="255"/>
    </xf>
    <xf numFmtId="41" fontId="45" fillId="42" borderId="79" xfId="67" applyNumberFormat="1" applyFont="1" applyFill="1" applyBorder="1" applyAlignment="1">
      <alignment horizontal="center" vertical="center" shrinkToFit="1"/>
    </xf>
    <xf numFmtId="41" fontId="45" fillId="42" borderId="13" xfId="67" applyNumberFormat="1" applyFont="1" applyFill="1" applyBorder="1" applyAlignment="1">
      <alignment horizontal="center" vertical="center" shrinkToFit="1"/>
    </xf>
    <xf numFmtId="0" fontId="36" fillId="42" borderId="78" xfId="3153" applyNumberFormat="1" applyFont="1" applyFill="1" applyBorder="1" applyAlignment="1">
      <alignment horizontal="center" vertical="center"/>
    </xf>
    <xf numFmtId="0" fontId="36" fillId="42" borderId="14" xfId="3153" applyNumberFormat="1" applyFont="1" applyFill="1" applyBorder="1" applyAlignment="1">
      <alignment horizontal="center" vertical="center"/>
    </xf>
    <xf numFmtId="0" fontId="36" fillId="42" borderId="80" xfId="3153" applyNumberFormat="1" applyFont="1" applyFill="1" applyBorder="1" applyAlignment="1">
      <alignment horizontal="center" vertical="center"/>
    </xf>
    <xf numFmtId="0" fontId="36" fillId="42" borderId="79" xfId="3153" applyNumberFormat="1" applyFont="1" applyFill="1" applyBorder="1" applyAlignment="1">
      <alignment horizontal="center" vertical="center"/>
    </xf>
    <xf numFmtId="0" fontId="36" fillId="42" borderId="81" xfId="3153" applyNumberFormat="1" applyFont="1" applyFill="1" applyBorder="1" applyAlignment="1">
      <alignment horizontal="center" vertical="center"/>
    </xf>
    <xf numFmtId="0" fontId="35" fillId="47" borderId="82" xfId="0" applyNumberFormat="1" applyFont="1" applyFill="1" applyBorder="1" applyAlignment="1">
      <alignment horizontal="center" vertical="center"/>
    </xf>
    <xf numFmtId="0" fontId="35" fillId="47" borderId="83" xfId="0" applyNumberFormat="1" applyFont="1" applyFill="1" applyBorder="1" applyAlignment="1">
      <alignment horizontal="center" vertical="center"/>
    </xf>
    <xf numFmtId="0" fontId="36" fillId="43" borderId="24" xfId="3153" applyNumberFormat="1" applyFont="1" applyFill="1" applyBorder="1" applyAlignment="1">
      <alignment horizontal="center" vertical="center" textRotation="255"/>
    </xf>
    <xf numFmtId="0" fontId="36" fillId="43" borderId="25" xfId="3153" applyNumberFormat="1" applyFont="1" applyFill="1" applyBorder="1" applyAlignment="1">
      <alignment horizontal="center" vertical="center" textRotation="255"/>
    </xf>
    <xf numFmtId="0" fontId="36" fillId="43" borderId="29" xfId="3153" applyNumberFormat="1" applyFont="1" applyFill="1" applyBorder="1" applyAlignment="1">
      <alignment horizontal="center" vertical="center" textRotation="255"/>
    </xf>
    <xf numFmtId="0" fontId="36" fillId="42" borderId="77" xfId="3153" applyNumberFormat="1" applyFont="1" applyFill="1" applyBorder="1" applyAlignment="1">
      <alignment horizontal="center" vertical="center"/>
    </xf>
    <xf numFmtId="0" fontId="36" fillId="42" borderId="30" xfId="3153" applyNumberFormat="1" applyFont="1" applyFill="1" applyBorder="1" applyAlignment="1">
      <alignment horizontal="center" vertical="center"/>
    </xf>
    <xf numFmtId="0" fontId="36" fillId="42" borderId="78" xfId="3153" applyNumberFormat="1" applyFont="1" applyFill="1" applyBorder="1" applyAlignment="1">
      <alignment horizontal="center" vertical="center" shrinkToFit="1"/>
    </xf>
    <xf numFmtId="0" fontId="36" fillId="42" borderId="14" xfId="3153" applyNumberFormat="1" applyFont="1" applyFill="1" applyBorder="1" applyAlignment="1">
      <alignment horizontal="center" vertical="center" shrinkToFit="1"/>
    </xf>
    <xf numFmtId="0" fontId="36" fillId="42" borderId="13" xfId="3153" applyNumberFormat="1" applyFont="1" applyFill="1" applyBorder="1" applyAlignment="1">
      <alignment horizontal="center" vertical="center"/>
    </xf>
    <xf numFmtId="41" fontId="45" fillId="42" borderId="78" xfId="67" applyNumberFormat="1" applyFont="1" applyFill="1" applyBorder="1" applyAlignment="1">
      <alignment horizontal="center" vertical="center" shrinkToFit="1"/>
    </xf>
    <xf numFmtId="41" fontId="45" fillId="42" borderId="14" xfId="67" applyNumberFormat="1" applyFont="1" applyFill="1" applyBorder="1" applyAlignment="1">
      <alignment horizontal="center" vertical="center" shrinkToFit="1"/>
    </xf>
    <xf numFmtId="41" fontId="37" fillId="0" borderId="15" xfId="6189" applyNumberFormat="1" applyFont="1" applyBorder="1" applyAlignment="1">
      <alignment horizontal="center" vertical="center"/>
    </xf>
    <xf numFmtId="41" fontId="37" fillId="0" borderId="74" xfId="6189" applyNumberFormat="1" applyFont="1" applyBorder="1" applyAlignment="1">
      <alignment horizontal="center" vertical="center"/>
    </xf>
    <xf numFmtId="41" fontId="37" fillId="0" borderId="76" xfId="6189" applyNumberFormat="1" applyFont="1" applyBorder="1" applyAlignment="1">
      <alignment horizontal="center" vertical="center"/>
    </xf>
    <xf numFmtId="41" fontId="37" fillId="0" borderId="88" xfId="6189" applyNumberFormat="1" applyFont="1" applyBorder="1" applyAlignment="1">
      <alignment horizontal="center" vertical="center"/>
    </xf>
  </cellXfs>
  <cellStyles count="6964">
    <cellStyle name="20% - 강조색1" xfId="1" builtinId="30" customBuiltin="1"/>
    <cellStyle name="20% - 강조색1 2" xfId="2"/>
    <cellStyle name="20% - 강조색2" xfId="3" builtinId="34" customBuiltin="1"/>
    <cellStyle name="20% - 강조색2 2" xfId="4"/>
    <cellStyle name="20% - 강조색3" xfId="5" builtinId="38" customBuiltin="1"/>
    <cellStyle name="20% - 강조색3 2" xfId="6"/>
    <cellStyle name="20% - 강조색4" xfId="7" builtinId="42" customBuiltin="1"/>
    <cellStyle name="20% - 강조색4 2" xfId="8"/>
    <cellStyle name="20% - 강조색5" xfId="9" builtinId="46" customBuiltin="1"/>
    <cellStyle name="20% - 강조색5 2" xfId="10"/>
    <cellStyle name="20% - 강조색6" xfId="11" builtinId="50" customBuiltin="1"/>
    <cellStyle name="20% - 강조색6 2" xfId="12"/>
    <cellStyle name="40% - 강조색1" xfId="13" builtinId="31" customBuiltin="1"/>
    <cellStyle name="40% - 강조색1 2" xfId="14"/>
    <cellStyle name="40% - 강조색2" xfId="15" builtinId="35" customBuiltin="1"/>
    <cellStyle name="40% - 강조색2 2" xfId="16"/>
    <cellStyle name="40% - 강조색3" xfId="17" builtinId="39" customBuiltin="1"/>
    <cellStyle name="40% - 강조색3 2" xfId="18"/>
    <cellStyle name="40% - 강조색4" xfId="19" builtinId="43" customBuiltin="1"/>
    <cellStyle name="40% - 강조색4 2" xfId="20"/>
    <cellStyle name="40% - 강조색5" xfId="21" builtinId="47" customBuiltin="1"/>
    <cellStyle name="40% - 강조색5 2" xfId="22"/>
    <cellStyle name="40% - 강조색6" xfId="23" builtinId="51" customBuiltin="1"/>
    <cellStyle name="40% - 강조색6 2" xfId="24"/>
    <cellStyle name="60% - 강조색1" xfId="25" builtinId="32" customBuiltin="1"/>
    <cellStyle name="60% - 강조색1 2" xfId="26"/>
    <cellStyle name="60% - 강조색2" xfId="27" builtinId="36" customBuiltin="1"/>
    <cellStyle name="60% - 강조색2 2" xfId="28"/>
    <cellStyle name="60% - 강조색3" xfId="29" builtinId="40" customBuiltin="1"/>
    <cellStyle name="60% - 강조색3 2" xfId="30"/>
    <cellStyle name="60% - 강조색4" xfId="31" builtinId="44" customBuiltin="1"/>
    <cellStyle name="60% - 강조색4 2" xfId="32"/>
    <cellStyle name="60% - 강조색5" xfId="33" builtinId="48" customBuiltin="1"/>
    <cellStyle name="60% - 강조색5 2" xfId="34"/>
    <cellStyle name="60% - 강조색6" xfId="35" builtinId="52" customBuiltin="1"/>
    <cellStyle name="60% - 강조색6 2" xfId="36"/>
    <cellStyle name="강조색1" xfId="37" builtinId="29" customBuiltin="1"/>
    <cellStyle name="강조색1 2" xfId="38"/>
    <cellStyle name="강조색2" xfId="39" builtinId="33" customBuiltin="1"/>
    <cellStyle name="강조색2 2" xfId="40"/>
    <cellStyle name="강조색3" xfId="41" builtinId="37" customBuiltin="1"/>
    <cellStyle name="강조색3 2" xfId="42"/>
    <cellStyle name="강조색4" xfId="43" builtinId="41" customBuiltin="1"/>
    <cellStyle name="강조색4 2" xfId="44"/>
    <cellStyle name="강조색5" xfId="45" builtinId="45" customBuiltin="1"/>
    <cellStyle name="강조색5 2" xfId="46"/>
    <cellStyle name="강조색6" xfId="47" builtinId="49" customBuiltin="1"/>
    <cellStyle name="강조색6 2" xfId="48"/>
    <cellStyle name="경고문" xfId="49" builtinId="11" customBuiltin="1"/>
    <cellStyle name="경고문 2" xfId="50"/>
    <cellStyle name="계산" xfId="51" builtinId="22" customBuiltin="1"/>
    <cellStyle name="계산 2" xfId="52"/>
    <cellStyle name="나쁨" xfId="53" builtinId="27" customBuiltin="1"/>
    <cellStyle name="나쁨 2" xfId="54"/>
    <cellStyle name="메모" xfId="55" builtinId="10" customBuiltin="1"/>
    <cellStyle name="메모 2" xfId="56"/>
    <cellStyle name="백분율" xfId="57" builtinId="5"/>
    <cellStyle name="백분율 2" xfId="58"/>
    <cellStyle name="백분율 2 2" xfId="59"/>
    <cellStyle name="백분율 3" xfId="60"/>
    <cellStyle name="보통" xfId="61" builtinId="28" customBuiltin="1"/>
    <cellStyle name="보통 2" xfId="62"/>
    <cellStyle name="설명 텍스트" xfId="63" builtinId="53" customBuiltin="1"/>
    <cellStyle name="설명 텍스트 2" xfId="64"/>
    <cellStyle name="셀 확인" xfId="65" builtinId="23" customBuiltin="1"/>
    <cellStyle name="셀 확인 2" xfId="66"/>
    <cellStyle name="쉼표 [0]" xfId="67" builtinId="6"/>
    <cellStyle name="쉼표 [0] 10" xfId="68"/>
    <cellStyle name="쉼표 [0] 10 10" xfId="6199"/>
    <cellStyle name="쉼표 [0] 10 2" xfId="69"/>
    <cellStyle name="쉼표 [0] 10 3" xfId="70"/>
    <cellStyle name="쉼표 [0] 10 4" xfId="71"/>
    <cellStyle name="쉼표 [0] 10 4 2" xfId="3912"/>
    <cellStyle name="쉼표 [0] 10 4 3" xfId="4673"/>
    <cellStyle name="쉼표 [0] 10 4 4" xfId="5434"/>
    <cellStyle name="쉼표 [0] 10 4 5" xfId="6195"/>
    <cellStyle name="쉼표 [0] 10 4 6" xfId="6956"/>
    <cellStyle name="쉼표 [0] 10 5" xfId="72"/>
    <cellStyle name="쉼표 [0] 10 5 2" xfId="3913"/>
    <cellStyle name="쉼표 [0] 10 5 3" xfId="4674"/>
    <cellStyle name="쉼표 [0] 10 5 4" xfId="5435"/>
    <cellStyle name="쉼표 [0] 10 5 5" xfId="6196"/>
    <cellStyle name="쉼표 [0] 10 5 6" xfId="6957"/>
    <cellStyle name="쉼표 [0] 10 6" xfId="3155"/>
    <cellStyle name="쉼표 [0] 10 7" xfId="3916"/>
    <cellStyle name="쉼표 [0] 10 8" xfId="4677"/>
    <cellStyle name="쉼표 [0] 10 9" xfId="5438"/>
    <cellStyle name="쉼표 [0] 100" xfId="73"/>
    <cellStyle name="쉼표 [0] 100 2" xfId="74"/>
    <cellStyle name="쉼표 [0] 100 3" xfId="75"/>
    <cellStyle name="쉼표 [0] 100 4" xfId="76"/>
    <cellStyle name="쉼표 [0] 100 5" xfId="3156"/>
    <cellStyle name="쉼표 [0] 100 6" xfId="3917"/>
    <cellStyle name="쉼표 [0] 100 7" xfId="4678"/>
    <cellStyle name="쉼표 [0] 100 8" xfId="5439"/>
    <cellStyle name="쉼표 [0] 100 9" xfId="6200"/>
    <cellStyle name="쉼표 [0] 101" xfId="77"/>
    <cellStyle name="쉼표 [0] 102" xfId="78"/>
    <cellStyle name="쉼표 [0] 102 2" xfId="79"/>
    <cellStyle name="쉼표 [0] 102 3" xfId="80"/>
    <cellStyle name="쉼표 [0] 102 4" xfId="81"/>
    <cellStyle name="쉼표 [0] 102 5" xfId="3157"/>
    <cellStyle name="쉼표 [0] 102 6" xfId="3918"/>
    <cellStyle name="쉼표 [0] 102 7" xfId="4679"/>
    <cellStyle name="쉼표 [0] 102 8" xfId="5440"/>
    <cellStyle name="쉼표 [0] 102 9" xfId="6201"/>
    <cellStyle name="쉼표 [0] 103" xfId="82"/>
    <cellStyle name="쉼표 [0] 103 2" xfId="83"/>
    <cellStyle name="쉼표 [0] 103 3" xfId="84"/>
    <cellStyle name="쉼표 [0] 103 4" xfId="85"/>
    <cellStyle name="쉼표 [0] 103 5" xfId="3158"/>
    <cellStyle name="쉼표 [0] 103 6" xfId="3919"/>
    <cellStyle name="쉼표 [0] 103 7" xfId="4680"/>
    <cellStyle name="쉼표 [0] 103 8" xfId="5441"/>
    <cellStyle name="쉼표 [0] 103 9" xfId="6202"/>
    <cellStyle name="쉼표 [0] 104" xfId="86"/>
    <cellStyle name="쉼표 [0] 104 2" xfId="87"/>
    <cellStyle name="쉼표 [0] 104 3" xfId="88"/>
    <cellStyle name="쉼표 [0] 104 4" xfId="89"/>
    <cellStyle name="쉼표 [0] 104 5" xfId="3159"/>
    <cellStyle name="쉼표 [0] 104 6" xfId="3920"/>
    <cellStyle name="쉼표 [0] 104 7" xfId="4681"/>
    <cellStyle name="쉼표 [0] 104 8" xfId="5442"/>
    <cellStyle name="쉼표 [0] 104 9" xfId="6203"/>
    <cellStyle name="쉼표 [0] 105" xfId="90"/>
    <cellStyle name="쉼표 [0] 105 2" xfId="91"/>
    <cellStyle name="쉼표 [0] 105 3" xfId="92"/>
    <cellStyle name="쉼표 [0] 105 4" xfId="93"/>
    <cellStyle name="쉼표 [0] 105 5" xfId="3160"/>
    <cellStyle name="쉼표 [0] 105 6" xfId="3921"/>
    <cellStyle name="쉼표 [0] 105 7" xfId="4682"/>
    <cellStyle name="쉼표 [0] 105 8" xfId="5443"/>
    <cellStyle name="쉼표 [0] 105 9" xfId="6204"/>
    <cellStyle name="쉼표 [0] 106" xfId="94"/>
    <cellStyle name="쉼표 [0] 106 2" xfId="95"/>
    <cellStyle name="쉼표 [0] 106 3" xfId="96"/>
    <cellStyle name="쉼표 [0] 106 4" xfId="97"/>
    <cellStyle name="쉼표 [0] 106 5" xfId="3161"/>
    <cellStyle name="쉼표 [0] 106 6" xfId="3922"/>
    <cellStyle name="쉼표 [0] 106 7" xfId="4683"/>
    <cellStyle name="쉼표 [0] 106 8" xfId="5444"/>
    <cellStyle name="쉼표 [0] 106 9" xfId="6205"/>
    <cellStyle name="쉼표 [0] 107" xfId="98"/>
    <cellStyle name="쉼표 [0] 107 2" xfId="99"/>
    <cellStyle name="쉼표 [0] 107 3" xfId="100"/>
    <cellStyle name="쉼표 [0] 107 4" xfId="101"/>
    <cellStyle name="쉼표 [0] 107 5" xfId="3162"/>
    <cellStyle name="쉼표 [0] 107 6" xfId="3923"/>
    <cellStyle name="쉼표 [0] 107 7" xfId="4684"/>
    <cellStyle name="쉼표 [0] 107 8" xfId="5445"/>
    <cellStyle name="쉼표 [0] 107 9" xfId="6206"/>
    <cellStyle name="쉼표 [0] 108" xfId="102"/>
    <cellStyle name="쉼표 [0] 108 2" xfId="103"/>
    <cellStyle name="쉼표 [0] 108 3" xfId="104"/>
    <cellStyle name="쉼표 [0] 108 4" xfId="105"/>
    <cellStyle name="쉼표 [0] 108 5" xfId="3163"/>
    <cellStyle name="쉼표 [0] 108 6" xfId="3924"/>
    <cellStyle name="쉼표 [0] 108 7" xfId="4685"/>
    <cellStyle name="쉼표 [0] 108 8" xfId="5446"/>
    <cellStyle name="쉼표 [0] 108 9" xfId="6207"/>
    <cellStyle name="쉼표 [0] 109" xfId="106"/>
    <cellStyle name="쉼표 [0] 109 2" xfId="107"/>
    <cellStyle name="쉼표 [0] 109 3" xfId="108"/>
    <cellStyle name="쉼표 [0] 109 4" xfId="109"/>
    <cellStyle name="쉼표 [0] 109 5" xfId="3164"/>
    <cellStyle name="쉼표 [0] 109 6" xfId="3925"/>
    <cellStyle name="쉼표 [0] 109 7" xfId="4686"/>
    <cellStyle name="쉼표 [0] 109 8" xfId="5447"/>
    <cellStyle name="쉼표 [0] 109 9" xfId="6208"/>
    <cellStyle name="쉼표 [0] 11" xfId="110"/>
    <cellStyle name="쉼표 [0] 11 2" xfId="111"/>
    <cellStyle name="쉼표 [0] 11 3" xfId="112"/>
    <cellStyle name="쉼표 [0] 11 4" xfId="113"/>
    <cellStyle name="쉼표 [0] 11 5" xfId="3165"/>
    <cellStyle name="쉼표 [0] 11 6" xfId="3926"/>
    <cellStyle name="쉼표 [0] 11 7" xfId="4687"/>
    <cellStyle name="쉼표 [0] 11 8" xfId="5448"/>
    <cellStyle name="쉼표 [0] 11 9" xfId="6209"/>
    <cellStyle name="쉼표 [0] 110" xfId="114"/>
    <cellStyle name="쉼표 [0] 110 2" xfId="115"/>
    <cellStyle name="쉼표 [0] 110 3" xfId="116"/>
    <cellStyle name="쉼표 [0] 110 4" xfId="117"/>
    <cellStyle name="쉼표 [0] 110 5" xfId="3166"/>
    <cellStyle name="쉼표 [0] 110 6" xfId="3927"/>
    <cellStyle name="쉼표 [0] 110 7" xfId="4688"/>
    <cellStyle name="쉼표 [0] 110 8" xfId="5449"/>
    <cellStyle name="쉼표 [0] 110 9" xfId="6210"/>
    <cellStyle name="쉼표 [0] 111" xfId="118"/>
    <cellStyle name="쉼표 [0] 111 2" xfId="119"/>
    <cellStyle name="쉼표 [0] 111 3" xfId="120"/>
    <cellStyle name="쉼표 [0] 111 4" xfId="121"/>
    <cellStyle name="쉼표 [0] 111 5" xfId="3167"/>
    <cellStyle name="쉼표 [0] 111 6" xfId="3928"/>
    <cellStyle name="쉼표 [0] 111 7" xfId="4689"/>
    <cellStyle name="쉼표 [0] 111 8" xfId="5450"/>
    <cellStyle name="쉼표 [0] 111 9" xfId="6211"/>
    <cellStyle name="쉼표 [0] 112" xfId="122"/>
    <cellStyle name="쉼표 [0] 112 2" xfId="123"/>
    <cellStyle name="쉼표 [0] 112 3" xfId="124"/>
    <cellStyle name="쉼표 [0] 112 4" xfId="125"/>
    <cellStyle name="쉼표 [0] 112 5" xfId="3168"/>
    <cellStyle name="쉼표 [0] 112 6" xfId="3929"/>
    <cellStyle name="쉼표 [0] 112 7" xfId="4690"/>
    <cellStyle name="쉼표 [0] 112 8" xfId="5451"/>
    <cellStyle name="쉼표 [0] 112 9" xfId="6212"/>
    <cellStyle name="쉼표 [0] 113" xfId="126"/>
    <cellStyle name="쉼표 [0] 113 2" xfId="127"/>
    <cellStyle name="쉼표 [0] 113 3" xfId="128"/>
    <cellStyle name="쉼표 [0] 113 4" xfId="129"/>
    <cellStyle name="쉼표 [0] 113 5" xfId="3169"/>
    <cellStyle name="쉼표 [0] 113 6" xfId="3930"/>
    <cellStyle name="쉼표 [0] 113 7" xfId="4691"/>
    <cellStyle name="쉼표 [0] 113 8" xfId="5452"/>
    <cellStyle name="쉼표 [0] 113 9" xfId="6213"/>
    <cellStyle name="쉼표 [0] 114" xfId="130"/>
    <cellStyle name="쉼표 [0] 114 2" xfId="131"/>
    <cellStyle name="쉼표 [0] 114 3" xfId="132"/>
    <cellStyle name="쉼표 [0] 114 4" xfId="133"/>
    <cellStyle name="쉼표 [0] 114 5" xfId="3170"/>
    <cellStyle name="쉼표 [0] 114 6" xfId="3931"/>
    <cellStyle name="쉼표 [0] 114 7" xfId="4692"/>
    <cellStyle name="쉼표 [0] 114 8" xfId="5453"/>
    <cellStyle name="쉼표 [0] 114 9" xfId="6214"/>
    <cellStyle name="쉼표 [0] 115" xfId="134"/>
    <cellStyle name="쉼표 [0] 115 2" xfId="135"/>
    <cellStyle name="쉼표 [0] 115 3" xfId="136"/>
    <cellStyle name="쉼표 [0] 115 4" xfId="137"/>
    <cellStyle name="쉼표 [0] 115 5" xfId="3171"/>
    <cellStyle name="쉼표 [0] 115 6" xfId="3932"/>
    <cellStyle name="쉼표 [0] 115 7" xfId="4693"/>
    <cellStyle name="쉼표 [0] 115 8" xfId="5454"/>
    <cellStyle name="쉼표 [0] 115 9" xfId="6215"/>
    <cellStyle name="쉼표 [0] 116" xfId="138"/>
    <cellStyle name="쉼표 [0] 116 2" xfId="139"/>
    <cellStyle name="쉼표 [0] 116 3" xfId="140"/>
    <cellStyle name="쉼표 [0] 116 4" xfId="141"/>
    <cellStyle name="쉼표 [0] 116 5" xfId="3172"/>
    <cellStyle name="쉼표 [0] 116 6" xfId="3933"/>
    <cellStyle name="쉼표 [0] 116 7" xfId="4694"/>
    <cellStyle name="쉼표 [0] 116 8" xfId="5455"/>
    <cellStyle name="쉼표 [0] 116 9" xfId="6216"/>
    <cellStyle name="쉼표 [0] 117" xfId="142"/>
    <cellStyle name="쉼표 [0] 117 2" xfId="143"/>
    <cellStyle name="쉼표 [0] 117 3" xfId="144"/>
    <cellStyle name="쉼표 [0] 117 4" xfId="145"/>
    <cellStyle name="쉼표 [0] 117 5" xfId="3173"/>
    <cellStyle name="쉼표 [0] 117 6" xfId="3934"/>
    <cellStyle name="쉼표 [0] 117 7" xfId="4695"/>
    <cellStyle name="쉼표 [0] 117 8" xfId="5456"/>
    <cellStyle name="쉼표 [0] 117 9" xfId="6217"/>
    <cellStyle name="쉼표 [0] 118" xfId="146"/>
    <cellStyle name="쉼표 [0] 118 2" xfId="147"/>
    <cellStyle name="쉼표 [0] 118 3" xfId="148"/>
    <cellStyle name="쉼표 [0] 118 4" xfId="149"/>
    <cellStyle name="쉼표 [0] 118 5" xfId="3174"/>
    <cellStyle name="쉼표 [0] 118 6" xfId="3935"/>
    <cellStyle name="쉼표 [0] 118 7" xfId="4696"/>
    <cellStyle name="쉼표 [0] 118 8" xfId="5457"/>
    <cellStyle name="쉼표 [0] 118 9" xfId="6218"/>
    <cellStyle name="쉼표 [0] 119" xfId="150"/>
    <cellStyle name="쉼표 [0] 119 2" xfId="151"/>
    <cellStyle name="쉼표 [0] 119 3" xfId="152"/>
    <cellStyle name="쉼표 [0] 119 4" xfId="153"/>
    <cellStyle name="쉼표 [0] 119 5" xfId="3175"/>
    <cellStyle name="쉼표 [0] 119 6" xfId="3936"/>
    <cellStyle name="쉼표 [0] 119 7" xfId="4697"/>
    <cellStyle name="쉼표 [0] 119 8" xfId="5458"/>
    <cellStyle name="쉼표 [0] 119 9" xfId="6219"/>
    <cellStyle name="쉼표 [0] 12" xfId="154"/>
    <cellStyle name="쉼표 [0] 12 2" xfId="155"/>
    <cellStyle name="쉼표 [0] 12 3" xfId="156"/>
    <cellStyle name="쉼표 [0] 12 4" xfId="157"/>
    <cellStyle name="쉼표 [0] 12 5" xfId="3176"/>
    <cellStyle name="쉼표 [0] 12 6" xfId="3937"/>
    <cellStyle name="쉼표 [0] 12 7" xfId="4698"/>
    <cellStyle name="쉼표 [0] 12 8" xfId="5459"/>
    <cellStyle name="쉼표 [0] 12 9" xfId="6220"/>
    <cellStyle name="쉼표 [0] 120" xfId="158"/>
    <cellStyle name="쉼표 [0] 120 2" xfId="159"/>
    <cellStyle name="쉼표 [0] 120 3" xfId="160"/>
    <cellStyle name="쉼표 [0] 120 4" xfId="161"/>
    <cellStyle name="쉼표 [0] 120 5" xfId="3177"/>
    <cellStyle name="쉼표 [0] 120 6" xfId="3938"/>
    <cellStyle name="쉼표 [0] 120 7" xfId="4699"/>
    <cellStyle name="쉼표 [0] 120 8" xfId="5460"/>
    <cellStyle name="쉼표 [0] 120 9" xfId="6221"/>
    <cellStyle name="쉼표 [0] 121" xfId="162"/>
    <cellStyle name="쉼표 [0] 121 2" xfId="163"/>
    <cellStyle name="쉼표 [0] 121 3" xfId="164"/>
    <cellStyle name="쉼표 [0] 121 4" xfId="165"/>
    <cellStyle name="쉼표 [0] 121 5" xfId="3178"/>
    <cellStyle name="쉼표 [0] 121 6" xfId="3939"/>
    <cellStyle name="쉼표 [0] 121 7" xfId="4700"/>
    <cellStyle name="쉼표 [0] 121 8" xfId="5461"/>
    <cellStyle name="쉼표 [0] 121 9" xfId="6222"/>
    <cellStyle name="쉼표 [0] 122" xfId="166"/>
    <cellStyle name="쉼표 [0] 122 2" xfId="167"/>
    <cellStyle name="쉼표 [0] 122 3" xfId="168"/>
    <cellStyle name="쉼표 [0] 122 4" xfId="169"/>
    <cellStyle name="쉼표 [0] 122 5" xfId="3179"/>
    <cellStyle name="쉼표 [0] 122 6" xfId="3940"/>
    <cellStyle name="쉼표 [0] 122 7" xfId="4701"/>
    <cellStyle name="쉼표 [0] 122 8" xfId="5462"/>
    <cellStyle name="쉼표 [0] 122 9" xfId="6223"/>
    <cellStyle name="쉼표 [0] 123" xfId="170"/>
    <cellStyle name="쉼표 [0] 123 2" xfId="171"/>
    <cellStyle name="쉼표 [0] 123 3" xfId="172"/>
    <cellStyle name="쉼표 [0] 123 4" xfId="173"/>
    <cellStyle name="쉼표 [0] 123 5" xfId="3180"/>
    <cellStyle name="쉼표 [0] 123 6" xfId="3941"/>
    <cellStyle name="쉼표 [0] 123 7" xfId="4702"/>
    <cellStyle name="쉼표 [0] 123 8" xfId="5463"/>
    <cellStyle name="쉼표 [0] 123 9" xfId="6224"/>
    <cellStyle name="쉼표 [0] 124" xfId="174"/>
    <cellStyle name="쉼표 [0] 124 2" xfId="175"/>
    <cellStyle name="쉼표 [0] 124 3" xfId="176"/>
    <cellStyle name="쉼표 [0] 124 4" xfId="177"/>
    <cellStyle name="쉼표 [0] 124 5" xfId="3181"/>
    <cellStyle name="쉼표 [0] 124 6" xfId="3942"/>
    <cellStyle name="쉼표 [0] 124 7" xfId="4703"/>
    <cellStyle name="쉼표 [0] 124 8" xfId="5464"/>
    <cellStyle name="쉼표 [0] 124 9" xfId="6225"/>
    <cellStyle name="쉼표 [0] 125" xfId="178"/>
    <cellStyle name="쉼표 [0] 125 2" xfId="179"/>
    <cellStyle name="쉼표 [0] 125 3" xfId="180"/>
    <cellStyle name="쉼표 [0] 125 4" xfId="181"/>
    <cellStyle name="쉼표 [0] 125 5" xfId="3182"/>
    <cellStyle name="쉼표 [0] 125 6" xfId="3943"/>
    <cellStyle name="쉼표 [0] 125 7" xfId="4704"/>
    <cellStyle name="쉼표 [0] 125 8" xfId="5465"/>
    <cellStyle name="쉼표 [0] 125 9" xfId="6226"/>
    <cellStyle name="쉼표 [0] 126" xfId="182"/>
    <cellStyle name="쉼표 [0] 126 2" xfId="183"/>
    <cellStyle name="쉼표 [0] 126 3" xfId="184"/>
    <cellStyle name="쉼표 [0] 126 4" xfId="185"/>
    <cellStyle name="쉼표 [0] 126 5" xfId="3183"/>
    <cellStyle name="쉼표 [0] 126 6" xfId="3944"/>
    <cellStyle name="쉼표 [0] 126 7" xfId="4705"/>
    <cellStyle name="쉼표 [0] 126 8" xfId="5466"/>
    <cellStyle name="쉼표 [0] 126 9" xfId="6227"/>
    <cellStyle name="쉼표 [0] 127" xfId="186"/>
    <cellStyle name="쉼표 [0] 127 2" xfId="187"/>
    <cellStyle name="쉼표 [0] 127 3" xfId="188"/>
    <cellStyle name="쉼표 [0] 127 4" xfId="189"/>
    <cellStyle name="쉼표 [0] 127 5" xfId="3184"/>
    <cellStyle name="쉼표 [0] 127 6" xfId="3945"/>
    <cellStyle name="쉼표 [0] 127 7" xfId="4706"/>
    <cellStyle name="쉼표 [0] 127 8" xfId="5467"/>
    <cellStyle name="쉼표 [0] 127 9" xfId="6228"/>
    <cellStyle name="쉼표 [0] 128" xfId="190"/>
    <cellStyle name="쉼표 [0] 128 2" xfId="191"/>
    <cellStyle name="쉼표 [0] 128 3" xfId="192"/>
    <cellStyle name="쉼표 [0] 128 4" xfId="193"/>
    <cellStyle name="쉼표 [0] 128 5" xfId="3185"/>
    <cellStyle name="쉼표 [0] 128 6" xfId="3946"/>
    <cellStyle name="쉼표 [0] 128 7" xfId="4707"/>
    <cellStyle name="쉼표 [0] 128 8" xfId="5468"/>
    <cellStyle name="쉼표 [0] 128 9" xfId="6229"/>
    <cellStyle name="쉼표 [0] 129" xfId="194"/>
    <cellStyle name="쉼표 [0] 129 2" xfId="195"/>
    <cellStyle name="쉼표 [0] 129 3" xfId="196"/>
    <cellStyle name="쉼표 [0] 129 4" xfId="197"/>
    <cellStyle name="쉼표 [0] 129 5" xfId="3186"/>
    <cellStyle name="쉼표 [0] 129 6" xfId="3947"/>
    <cellStyle name="쉼표 [0] 129 7" xfId="4708"/>
    <cellStyle name="쉼표 [0] 129 8" xfId="5469"/>
    <cellStyle name="쉼표 [0] 129 9" xfId="6230"/>
    <cellStyle name="쉼표 [0] 13" xfId="198"/>
    <cellStyle name="쉼표 [0] 13 2" xfId="199"/>
    <cellStyle name="쉼표 [0] 13 3" xfId="200"/>
    <cellStyle name="쉼표 [0] 13 4" xfId="201"/>
    <cellStyle name="쉼표 [0] 13 5" xfId="3187"/>
    <cellStyle name="쉼표 [0] 13 6" xfId="3948"/>
    <cellStyle name="쉼표 [0] 13 7" xfId="4709"/>
    <cellStyle name="쉼표 [0] 13 8" xfId="5470"/>
    <cellStyle name="쉼표 [0] 13 9" xfId="6231"/>
    <cellStyle name="쉼표 [0] 130" xfId="202"/>
    <cellStyle name="쉼표 [0] 130 2" xfId="203"/>
    <cellStyle name="쉼표 [0] 130 3" xfId="204"/>
    <cellStyle name="쉼표 [0] 130 4" xfId="205"/>
    <cellStyle name="쉼표 [0] 130 5" xfId="3188"/>
    <cellStyle name="쉼표 [0] 130 6" xfId="3949"/>
    <cellStyle name="쉼표 [0] 130 7" xfId="4710"/>
    <cellStyle name="쉼표 [0] 130 8" xfId="5471"/>
    <cellStyle name="쉼표 [0] 130 9" xfId="6232"/>
    <cellStyle name="쉼표 [0] 131" xfId="206"/>
    <cellStyle name="쉼표 [0] 131 2" xfId="207"/>
    <cellStyle name="쉼표 [0] 131 3" xfId="208"/>
    <cellStyle name="쉼표 [0] 131 4" xfId="209"/>
    <cellStyle name="쉼표 [0] 131 5" xfId="3189"/>
    <cellStyle name="쉼표 [0] 131 6" xfId="3950"/>
    <cellStyle name="쉼표 [0] 131 7" xfId="4711"/>
    <cellStyle name="쉼표 [0] 131 8" xfId="5472"/>
    <cellStyle name="쉼표 [0] 131 9" xfId="6233"/>
    <cellStyle name="쉼표 [0] 132" xfId="210"/>
    <cellStyle name="쉼표 [0] 132 2" xfId="211"/>
    <cellStyle name="쉼표 [0] 132 3" xfId="212"/>
    <cellStyle name="쉼표 [0] 132 4" xfId="213"/>
    <cellStyle name="쉼표 [0] 132 5" xfId="3190"/>
    <cellStyle name="쉼표 [0] 132 6" xfId="3951"/>
    <cellStyle name="쉼표 [0] 132 7" xfId="4712"/>
    <cellStyle name="쉼표 [0] 132 8" xfId="5473"/>
    <cellStyle name="쉼표 [0] 132 9" xfId="6234"/>
    <cellStyle name="쉼표 [0] 133" xfId="214"/>
    <cellStyle name="쉼표 [0] 133 2" xfId="215"/>
    <cellStyle name="쉼표 [0] 133 3" xfId="216"/>
    <cellStyle name="쉼표 [0] 133 4" xfId="217"/>
    <cellStyle name="쉼표 [0] 133 5" xfId="3191"/>
    <cellStyle name="쉼표 [0] 133 6" xfId="3952"/>
    <cellStyle name="쉼표 [0] 133 7" xfId="4713"/>
    <cellStyle name="쉼표 [0] 133 8" xfId="5474"/>
    <cellStyle name="쉼표 [0] 133 9" xfId="6235"/>
    <cellStyle name="쉼표 [0] 134" xfId="218"/>
    <cellStyle name="쉼표 [0] 134 2" xfId="219"/>
    <cellStyle name="쉼표 [0] 134 3" xfId="220"/>
    <cellStyle name="쉼표 [0] 134 4" xfId="221"/>
    <cellStyle name="쉼표 [0] 134 5" xfId="3192"/>
    <cellStyle name="쉼표 [0] 134 6" xfId="3953"/>
    <cellStyle name="쉼표 [0] 134 7" xfId="4714"/>
    <cellStyle name="쉼표 [0] 134 8" xfId="5475"/>
    <cellStyle name="쉼표 [0] 134 9" xfId="6236"/>
    <cellStyle name="쉼표 [0] 135" xfId="222"/>
    <cellStyle name="쉼표 [0] 135 2" xfId="223"/>
    <cellStyle name="쉼표 [0] 135 3" xfId="224"/>
    <cellStyle name="쉼표 [0] 135 4" xfId="225"/>
    <cellStyle name="쉼표 [0] 135 5" xfId="3193"/>
    <cellStyle name="쉼표 [0] 135 6" xfId="3954"/>
    <cellStyle name="쉼표 [0] 135 7" xfId="4715"/>
    <cellStyle name="쉼표 [0] 135 8" xfId="5476"/>
    <cellStyle name="쉼표 [0] 135 9" xfId="6237"/>
    <cellStyle name="쉼표 [0] 136" xfId="226"/>
    <cellStyle name="쉼표 [0] 136 2" xfId="227"/>
    <cellStyle name="쉼표 [0] 136 3" xfId="228"/>
    <cellStyle name="쉼표 [0] 136 4" xfId="229"/>
    <cellStyle name="쉼표 [0] 136 5" xfId="3194"/>
    <cellStyle name="쉼표 [0] 136 6" xfId="3955"/>
    <cellStyle name="쉼표 [0] 136 7" xfId="4716"/>
    <cellStyle name="쉼표 [0] 136 8" xfId="5477"/>
    <cellStyle name="쉼표 [0] 136 9" xfId="6238"/>
    <cellStyle name="쉼표 [0] 137" xfId="230"/>
    <cellStyle name="쉼표 [0] 137 2" xfId="231"/>
    <cellStyle name="쉼표 [0] 137 3" xfId="232"/>
    <cellStyle name="쉼표 [0] 137 4" xfId="233"/>
    <cellStyle name="쉼표 [0] 137 5" xfId="3195"/>
    <cellStyle name="쉼표 [0] 137 6" xfId="3956"/>
    <cellStyle name="쉼표 [0] 137 7" xfId="4717"/>
    <cellStyle name="쉼표 [0] 137 8" xfId="5478"/>
    <cellStyle name="쉼표 [0] 137 9" xfId="6239"/>
    <cellStyle name="쉼표 [0] 138" xfId="234"/>
    <cellStyle name="쉼표 [0] 138 2" xfId="235"/>
    <cellStyle name="쉼표 [0] 138 3" xfId="236"/>
    <cellStyle name="쉼표 [0] 138 4" xfId="237"/>
    <cellStyle name="쉼표 [0] 138 5" xfId="3196"/>
    <cellStyle name="쉼표 [0] 138 6" xfId="3957"/>
    <cellStyle name="쉼표 [0] 138 7" xfId="4718"/>
    <cellStyle name="쉼표 [0] 138 8" xfId="5479"/>
    <cellStyle name="쉼표 [0] 138 9" xfId="6240"/>
    <cellStyle name="쉼표 [0] 139" xfId="238"/>
    <cellStyle name="쉼표 [0] 139 2" xfId="239"/>
    <cellStyle name="쉼표 [0] 139 3" xfId="240"/>
    <cellStyle name="쉼표 [0] 139 4" xfId="241"/>
    <cellStyle name="쉼표 [0] 139 4 2" xfId="3908"/>
    <cellStyle name="쉼표 [0] 139 4 3" xfId="4669"/>
    <cellStyle name="쉼표 [0] 139 4 4" xfId="5430"/>
    <cellStyle name="쉼표 [0] 139 4 5" xfId="6191"/>
    <cellStyle name="쉼표 [0] 139 4 5 5" xfId="6963"/>
    <cellStyle name="쉼표 [0] 139 4 6" xfId="6952"/>
    <cellStyle name="쉼표 [0] 139 5" xfId="3197"/>
    <cellStyle name="쉼표 [0] 139 6" xfId="3958"/>
    <cellStyle name="쉼표 [0] 139 7" xfId="4719"/>
    <cellStyle name="쉼표 [0] 139 8" xfId="5480"/>
    <cellStyle name="쉼표 [0] 139 8 5" xfId="6960"/>
    <cellStyle name="쉼표 [0] 139 9" xfId="6241"/>
    <cellStyle name="쉼표 [0] 14" xfId="242"/>
    <cellStyle name="쉼표 [0] 14 2" xfId="243"/>
    <cellStyle name="쉼표 [0] 14 3" xfId="244"/>
    <cellStyle name="쉼표 [0] 14 4" xfId="245"/>
    <cellStyle name="쉼표 [0] 14 5" xfId="3198"/>
    <cellStyle name="쉼표 [0] 14 6" xfId="3959"/>
    <cellStyle name="쉼표 [0] 14 7" xfId="4720"/>
    <cellStyle name="쉼표 [0] 14 8" xfId="5481"/>
    <cellStyle name="쉼표 [0] 14 9" xfId="6242"/>
    <cellStyle name="쉼표 [0] 140" xfId="246"/>
    <cellStyle name="쉼표 [0] 140 2" xfId="247"/>
    <cellStyle name="쉼표 [0] 140 3" xfId="248"/>
    <cellStyle name="쉼표 [0] 140 4" xfId="249"/>
    <cellStyle name="쉼표 [0] 140 4 2" xfId="3911"/>
    <cellStyle name="쉼표 [0] 140 4 3" xfId="4672"/>
    <cellStyle name="쉼표 [0] 140 4 4" xfId="5433"/>
    <cellStyle name="쉼표 [0] 140 4 5" xfId="6194"/>
    <cellStyle name="쉼표 [0] 140 4 6" xfId="6955"/>
    <cellStyle name="쉼표 [0] 140 5" xfId="3199"/>
    <cellStyle name="쉼표 [0] 140 6" xfId="3960"/>
    <cellStyle name="쉼표 [0] 140 7" xfId="4721"/>
    <cellStyle name="쉼표 [0] 140 8" xfId="5482"/>
    <cellStyle name="쉼표 [0] 140 9" xfId="6243"/>
    <cellStyle name="쉼표 [0] 141" xfId="250"/>
    <cellStyle name="쉼표 [0] 142" xfId="251"/>
    <cellStyle name="쉼표 [0] 143" xfId="252"/>
    <cellStyle name="쉼표 [0] 144" xfId="3154"/>
    <cellStyle name="쉼표 [0] 145" xfId="3915"/>
    <cellStyle name="쉼표 [0] 146" xfId="4676"/>
    <cellStyle name="쉼표 [0] 147" xfId="5437"/>
    <cellStyle name="쉼표 [0] 148" xfId="6198"/>
    <cellStyle name="쉼표 [0] 15" xfId="253"/>
    <cellStyle name="쉼표 [0] 15 2" xfId="254"/>
    <cellStyle name="쉼표 [0] 15 3" xfId="255"/>
    <cellStyle name="쉼표 [0] 15 4" xfId="256"/>
    <cellStyle name="쉼표 [0] 15 5" xfId="3200"/>
    <cellStyle name="쉼표 [0] 15 6" xfId="3961"/>
    <cellStyle name="쉼표 [0] 15 7" xfId="4722"/>
    <cellStyle name="쉼표 [0] 15 8" xfId="5483"/>
    <cellStyle name="쉼표 [0] 15 9" xfId="6244"/>
    <cellStyle name="쉼표 [0] 16" xfId="257"/>
    <cellStyle name="쉼표 [0] 16 2" xfId="258"/>
    <cellStyle name="쉼표 [0] 16 3" xfId="259"/>
    <cellStyle name="쉼표 [0] 16 4" xfId="260"/>
    <cellStyle name="쉼표 [0] 16 5" xfId="3201"/>
    <cellStyle name="쉼표 [0] 16 6" xfId="3962"/>
    <cellStyle name="쉼표 [0] 16 7" xfId="4723"/>
    <cellStyle name="쉼표 [0] 16 8" xfId="5484"/>
    <cellStyle name="쉼표 [0] 16 9" xfId="6245"/>
    <cellStyle name="쉼표 [0] 17" xfId="261"/>
    <cellStyle name="쉼표 [0] 17 2" xfId="262"/>
    <cellStyle name="쉼표 [0] 17 3" xfId="263"/>
    <cellStyle name="쉼표 [0] 17 4" xfId="264"/>
    <cellStyle name="쉼표 [0] 17 5" xfId="3202"/>
    <cellStyle name="쉼표 [0] 17 6" xfId="3963"/>
    <cellStyle name="쉼표 [0] 17 7" xfId="4724"/>
    <cellStyle name="쉼표 [0] 17 8" xfId="5485"/>
    <cellStyle name="쉼표 [0] 17 9" xfId="6246"/>
    <cellStyle name="쉼표 [0] 18" xfId="265"/>
    <cellStyle name="쉼표 [0] 18 2" xfId="266"/>
    <cellStyle name="쉼표 [0] 18 3" xfId="267"/>
    <cellStyle name="쉼표 [0] 18 4" xfId="268"/>
    <cellStyle name="쉼표 [0] 18 5" xfId="3203"/>
    <cellStyle name="쉼표 [0] 18 6" xfId="3964"/>
    <cellStyle name="쉼표 [0] 18 7" xfId="4725"/>
    <cellStyle name="쉼표 [0] 18 8" xfId="5486"/>
    <cellStyle name="쉼표 [0] 18 9" xfId="6247"/>
    <cellStyle name="쉼표 [0] 19" xfId="269"/>
    <cellStyle name="쉼표 [0] 19 2" xfId="270"/>
    <cellStyle name="쉼표 [0] 19 3" xfId="271"/>
    <cellStyle name="쉼표 [0] 19 4" xfId="272"/>
    <cellStyle name="쉼표 [0] 19 5" xfId="3204"/>
    <cellStyle name="쉼표 [0] 19 6" xfId="3965"/>
    <cellStyle name="쉼표 [0] 19 7" xfId="4726"/>
    <cellStyle name="쉼표 [0] 19 8" xfId="5487"/>
    <cellStyle name="쉼표 [0] 19 9" xfId="6248"/>
    <cellStyle name="쉼표 [0] 2" xfId="273"/>
    <cellStyle name="쉼표 [0] 2 10" xfId="274"/>
    <cellStyle name="쉼표 [0] 2 10 10" xfId="6250"/>
    <cellStyle name="쉼표 [0] 2 10 2" xfId="275"/>
    <cellStyle name="쉼표 [0] 2 10 3" xfId="276"/>
    <cellStyle name="쉼표 [0] 2 10 4" xfId="277"/>
    <cellStyle name="쉼표 [0] 2 10 4 2" xfId="3909"/>
    <cellStyle name="쉼표 [0] 2 10 4 3" xfId="4670"/>
    <cellStyle name="쉼표 [0] 2 10 4 4" xfId="5431"/>
    <cellStyle name="쉼표 [0] 2 10 4 5" xfId="6192"/>
    <cellStyle name="쉼표 [0] 2 10 4 6" xfId="6953"/>
    <cellStyle name="쉼표 [0] 2 10 5" xfId="278"/>
    <cellStyle name="쉼표 [0] 2 10 5 2" xfId="3914"/>
    <cellStyle name="쉼표 [0] 2 10 5 3" xfId="4675"/>
    <cellStyle name="쉼표 [0] 2 10 5 4" xfId="5436"/>
    <cellStyle name="쉼표 [0] 2 10 5 5" xfId="6197"/>
    <cellStyle name="쉼표 [0] 2 10 5 6" xfId="6958"/>
    <cellStyle name="쉼표 [0] 2 10 6" xfId="3206"/>
    <cellStyle name="쉼표 [0] 2 10 7" xfId="3967"/>
    <cellStyle name="쉼표 [0] 2 10 8" xfId="4728"/>
    <cellStyle name="쉼표 [0] 2 10 9" xfId="5489"/>
    <cellStyle name="쉼표 [0] 2 100" xfId="279"/>
    <cellStyle name="쉼표 [0] 2 100 2" xfId="280"/>
    <cellStyle name="쉼표 [0] 2 100 3" xfId="281"/>
    <cellStyle name="쉼표 [0] 2 100 4" xfId="282"/>
    <cellStyle name="쉼표 [0] 2 100 5" xfId="3207"/>
    <cellStyle name="쉼표 [0] 2 100 6" xfId="3968"/>
    <cellStyle name="쉼표 [0] 2 100 7" xfId="4729"/>
    <cellStyle name="쉼표 [0] 2 100 8" xfId="5490"/>
    <cellStyle name="쉼표 [0] 2 100 9" xfId="6251"/>
    <cellStyle name="쉼표 [0] 2 101" xfId="283"/>
    <cellStyle name="쉼표 [0] 2 101 2" xfId="284"/>
    <cellStyle name="쉼표 [0] 2 101 3" xfId="285"/>
    <cellStyle name="쉼표 [0] 2 101 4" xfId="286"/>
    <cellStyle name="쉼표 [0] 2 101 5" xfId="3208"/>
    <cellStyle name="쉼표 [0] 2 101 6" xfId="3969"/>
    <cellStyle name="쉼표 [0] 2 101 7" xfId="4730"/>
    <cellStyle name="쉼표 [0] 2 101 8" xfId="5491"/>
    <cellStyle name="쉼표 [0] 2 101 9" xfId="6252"/>
    <cellStyle name="쉼표 [0] 2 102" xfId="287"/>
    <cellStyle name="쉼표 [0] 2 102 2" xfId="288"/>
    <cellStyle name="쉼표 [0] 2 102 3" xfId="289"/>
    <cellStyle name="쉼표 [0] 2 102 4" xfId="290"/>
    <cellStyle name="쉼표 [0] 2 102 5" xfId="3209"/>
    <cellStyle name="쉼표 [0] 2 102 6" xfId="3970"/>
    <cellStyle name="쉼표 [0] 2 102 7" xfId="4731"/>
    <cellStyle name="쉼표 [0] 2 102 8" xfId="5492"/>
    <cellStyle name="쉼표 [0] 2 102 9" xfId="6253"/>
    <cellStyle name="쉼표 [0] 2 103" xfId="291"/>
    <cellStyle name="쉼표 [0] 2 103 2" xfId="292"/>
    <cellStyle name="쉼표 [0] 2 103 3" xfId="293"/>
    <cellStyle name="쉼표 [0] 2 103 4" xfId="294"/>
    <cellStyle name="쉼표 [0] 2 103 5" xfId="3210"/>
    <cellStyle name="쉼표 [0] 2 103 6" xfId="3971"/>
    <cellStyle name="쉼표 [0] 2 103 7" xfId="4732"/>
    <cellStyle name="쉼표 [0] 2 103 8" xfId="5493"/>
    <cellStyle name="쉼표 [0] 2 103 9" xfId="6254"/>
    <cellStyle name="쉼표 [0] 2 104" xfId="295"/>
    <cellStyle name="쉼표 [0] 2 104 2" xfId="296"/>
    <cellStyle name="쉼표 [0] 2 104 3" xfId="297"/>
    <cellStyle name="쉼표 [0] 2 104 4" xfId="298"/>
    <cellStyle name="쉼표 [0] 2 104 5" xfId="3211"/>
    <cellStyle name="쉼표 [0] 2 104 6" xfId="3972"/>
    <cellStyle name="쉼표 [0] 2 104 7" xfId="4733"/>
    <cellStyle name="쉼표 [0] 2 104 8" xfId="5494"/>
    <cellStyle name="쉼표 [0] 2 104 9" xfId="6255"/>
    <cellStyle name="쉼표 [0] 2 105" xfId="299"/>
    <cellStyle name="쉼표 [0] 2 105 2" xfId="300"/>
    <cellStyle name="쉼표 [0] 2 105 3" xfId="301"/>
    <cellStyle name="쉼표 [0] 2 105 4" xfId="302"/>
    <cellStyle name="쉼표 [0] 2 105 5" xfId="3212"/>
    <cellStyle name="쉼표 [0] 2 105 6" xfId="3973"/>
    <cellStyle name="쉼표 [0] 2 105 7" xfId="4734"/>
    <cellStyle name="쉼표 [0] 2 105 8" xfId="5495"/>
    <cellStyle name="쉼표 [0] 2 105 9" xfId="6256"/>
    <cellStyle name="쉼표 [0] 2 106" xfId="303"/>
    <cellStyle name="쉼표 [0] 2 106 2" xfId="304"/>
    <cellStyle name="쉼표 [0] 2 106 3" xfId="305"/>
    <cellStyle name="쉼표 [0] 2 106 4" xfId="306"/>
    <cellStyle name="쉼표 [0] 2 106 5" xfId="3213"/>
    <cellStyle name="쉼표 [0] 2 106 6" xfId="3974"/>
    <cellStyle name="쉼표 [0] 2 106 7" xfId="4735"/>
    <cellStyle name="쉼표 [0] 2 106 8" xfId="5496"/>
    <cellStyle name="쉼표 [0] 2 106 9" xfId="6257"/>
    <cellStyle name="쉼표 [0] 2 107" xfId="307"/>
    <cellStyle name="쉼표 [0] 2 107 2" xfId="308"/>
    <cellStyle name="쉼표 [0] 2 107 3" xfId="309"/>
    <cellStyle name="쉼표 [0] 2 107 4" xfId="310"/>
    <cellStyle name="쉼표 [0] 2 107 5" xfId="3214"/>
    <cellStyle name="쉼표 [0] 2 107 6" xfId="3975"/>
    <cellStyle name="쉼표 [0] 2 107 7" xfId="4736"/>
    <cellStyle name="쉼표 [0] 2 107 8" xfId="5497"/>
    <cellStyle name="쉼표 [0] 2 107 9" xfId="6258"/>
    <cellStyle name="쉼표 [0] 2 108" xfId="311"/>
    <cellStyle name="쉼표 [0] 2 108 2" xfId="312"/>
    <cellStyle name="쉼표 [0] 2 108 3" xfId="313"/>
    <cellStyle name="쉼표 [0] 2 108 4" xfId="314"/>
    <cellStyle name="쉼표 [0] 2 108 5" xfId="3215"/>
    <cellStyle name="쉼표 [0] 2 108 6" xfId="3976"/>
    <cellStyle name="쉼표 [0] 2 108 7" xfId="4737"/>
    <cellStyle name="쉼표 [0] 2 108 8" xfId="5498"/>
    <cellStyle name="쉼표 [0] 2 108 9" xfId="6259"/>
    <cellStyle name="쉼표 [0] 2 109" xfId="315"/>
    <cellStyle name="쉼표 [0] 2 109 2" xfId="316"/>
    <cellStyle name="쉼표 [0] 2 109 3" xfId="317"/>
    <cellStyle name="쉼표 [0] 2 109 4" xfId="318"/>
    <cellStyle name="쉼표 [0] 2 109 5" xfId="3216"/>
    <cellStyle name="쉼표 [0] 2 109 6" xfId="3977"/>
    <cellStyle name="쉼표 [0] 2 109 7" xfId="4738"/>
    <cellStyle name="쉼표 [0] 2 109 8" xfId="5499"/>
    <cellStyle name="쉼표 [0] 2 109 9" xfId="6260"/>
    <cellStyle name="쉼표 [0] 2 11" xfId="319"/>
    <cellStyle name="쉼표 [0] 2 11 2" xfId="320"/>
    <cellStyle name="쉼표 [0] 2 11 3" xfId="321"/>
    <cellStyle name="쉼표 [0] 2 11 4" xfId="322"/>
    <cellStyle name="쉼표 [0] 2 11 5" xfId="3217"/>
    <cellStyle name="쉼표 [0] 2 11 6" xfId="3978"/>
    <cellStyle name="쉼표 [0] 2 11 7" xfId="4739"/>
    <cellStyle name="쉼표 [0] 2 11 8" xfId="5500"/>
    <cellStyle name="쉼표 [0] 2 11 9" xfId="6261"/>
    <cellStyle name="쉼표 [0] 2 110" xfId="323"/>
    <cellStyle name="쉼표 [0] 2 110 2" xfId="324"/>
    <cellStyle name="쉼표 [0] 2 110 3" xfId="325"/>
    <cellStyle name="쉼표 [0] 2 110 4" xfId="326"/>
    <cellStyle name="쉼표 [0] 2 110 5" xfId="3218"/>
    <cellStyle name="쉼표 [0] 2 110 6" xfId="3979"/>
    <cellStyle name="쉼표 [0] 2 110 7" xfId="4740"/>
    <cellStyle name="쉼표 [0] 2 110 8" xfId="5501"/>
    <cellStyle name="쉼표 [0] 2 110 9" xfId="6262"/>
    <cellStyle name="쉼표 [0] 2 111" xfId="327"/>
    <cellStyle name="쉼표 [0] 2 111 2" xfId="328"/>
    <cellStyle name="쉼표 [0] 2 111 3" xfId="329"/>
    <cellStyle name="쉼표 [0] 2 111 4" xfId="330"/>
    <cellStyle name="쉼표 [0] 2 111 5" xfId="3219"/>
    <cellStyle name="쉼표 [0] 2 111 6" xfId="3980"/>
    <cellStyle name="쉼표 [0] 2 111 7" xfId="4741"/>
    <cellStyle name="쉼표 [0] 2 111 8" xfId="5502"/>
    <cellStyle name="쉼표 [0] 2 111 9" xfId="6263"/>
    <cellStyle name="쉼표 [0] 2 112" xfId="331"/>
    <cellStyle name="쉼표 [0] 2 112 2" xfId="332"/>
    <cellStyle name="쉼표 [0] 2 112 3" xfId="333"/>
    <cellStyle name="쉼표 [0] 2 112 4" xfId="334"/>
    <cellStyle name="쉼표 [0] 2 112 5" xfId="3220"/>
    <cellStyle name="쉼표 [0] 2 112 6" xfId="3981"/>
    <cellStyle name="쉼표 [0] 2 112 7" xfId="4742"/>
    <cellStyle name="쉼표 [0] 2 112 8" xfId="5503"/>
    <cellStyle name="쉼표 [0] 2 112 9" xfId="6264"/>
    <cellStyle name="쉼표 [0] 2 113" xfId="335"/>
    <cellStyle name="쉼표 [0] 2 113 2" xfId="336"/>
    <cellStyle name="쉼표 [0] 2 113 3" xfId="337"/>
    <cellStyle name="쉼표 [0] 2 113 4" xfId="338"/>
    <cellStyle name="쉼표 [0] 2 113 5" xfId="3221"/>
    <cellStyle name="쉼표 [0] 2 113 6" xfId="3982"/>
    <cellStyle name="쉼표 [0] 2 113 7" xfId="4743"/>
    <cellStyle name="쉼표 [0] 2 113 8" xfId="5504"/>
    <cellStyle name="쉼표 [0] 2 113 9" xfId="6265"/>
    <cellStyle name="쉼표 [0] 2 114" xfId="339"/>
    <cellStyle name="쉼표 [0] 2 114 2" xfId="340"/>
    <cellStyle name="쉼표 [0] 2 114 3" xfId="341"/>
    <cellStyle name="쉼표 [0] 2 114 4" xfId="342"/>
    <cellStyle name="쉼표 [0] 2 114 5" xfId="3222"/>
    <cellStyle name="쉼표 [0] 2 114 6" xfId="3983"/>
    <cellStyle name="쉼표 [0] 2 114 7" xfId="4744"/>
    <cellStyle name="쉼표 [0] 2 114 8" xfId="5505"/>
    <cellStyle name="쉼표 [0] 2 114 9" xfId="6266"/>
    <cellStyle name="쉼표 [0] 2 115" xfId="343"/>
    <cellStyle name="쉼표 [0] 2 115 2" xfId="344"/>
    <cellStyle name="쉼표 [0] 2 115 3" xfId="345"/>
    <cellStyle name="쉼표 [0] 2 115 4" xfId="346"/>
    <cellStyle name="쉼표 [0] 2 115 5" xfId="3223"/>
    <cellStyle name="쉼표 [0] 2 115 6" xfId="3984"/>
    <cellStyle name="쉼표 [0] 2 115 7" xfId="4745"/>
    <cellStyle name="쉼표 [0] 2 115 8" xfId="5506"/>
    <cellStyle name="쉼표 [0] 2 115 9" xfId="6267"/>
    <cellStyle name="쉼표 [0] 2 116" xfId="347"/>
    <cellStyle name="쉼표 [0] 2 116 2" xfId="348"/>
    <cellStyle name="쉼표 [0] 2 116 3" xfId="349"/>
    <cellStyle name="쉼표 [0] 2 116 4" xfId="350"/>
    <cellStyle name="쉼표 [0] 2 116 5" xfId="3224"/>
    <cellStyle name="쉼표 [0] 2 116 6" xfId="3985"/>
    <cellStyle name="쉼표 [0] 2 116 7" xfId="4746"/>
    <cellStyle name="쉼표 [0] 2 116 8" xfId="5507"/>
    <cellStyle name="쉼표 [0] 2 116 9" xfId="6268"/>
    <cellStyle name="쉼표 [0] 2 117" xfId="351"/>
    <cellStyle name="쉼표 [0] 2 117 2" xfId="352"/>
    <cellStyle name="쉼표 [0] 2 117 3" xfId="353"/>
    <cellStyle name="쉼표 [0] 2 117 4" xfId="354"/>
    <cellStyle name="쉼표 [0] 2 117 5" xfId="3225"/>
    <cellStyle name="쉼표 [0] 2 117 6" xfId="3986"/>
    <cellStyle name="쉼표 [0] 2 117 7" xfId="4747"/>
    <cellStyle name="쉼표 [0] 2 117 8" xfId="5508"/>
    <cellStyle name="쉼표 [0] 2 117 9" xfId="6269"/>
    <cellStyle name="쉼표 [0] 2 118" xfId="355"/>
    <cellStyle name="쉼표 [0] 2 118 2" xfId="356"/>
    <cellStyle name="쉼표 [0] 2 118 3" xfId="357"/>
    <cellStyle name="쉼표 [0] 2 118 4" xfId="358"/>
    <cellStyle name="쉼표 [0] 2 118 5" xfId="3226"/>
    <cellStyle name="쉼표 [0] 2 118 6" xfId="3987"/>
    <cellStyle name="쉼표 [0] 2 118 7" xfId="4748"/>
    <cellStyle name="쉼표 [0] 2 118 8" xfId="5509"/>
    <cellStyle name="쉼표 [0] 2 118 9" xfId="6270"/>
    <cellStyle name="쉼표 [0] 2 119" xfId="359"/>
    <cellStyle name="쉼표 [0] 2 119 2" xfId="360"/>
    <cellStyle name="쉼표 [0] 2 119 3" xfId="361"/>
    <cellStyle name="쉼표 [0] 2 119 4" xfId="362"/>
    <cellStyle name="쉼표 [0] 2 119 5" xfId="3227"/>
    <cellStyle name="쉼표 [0] 2 119 6" xfId="3988"/>
    <cellStyle name="쉼표 [0] 2 119 7" xfId="4749"/>
    <cellStyle name="쉼표 [0] 2 119 8" xfId="5510"/>
    <cellStyle name="쉼표 [0] 2 119 9" xfId="6271"/>
    <cellStyle name="쉼표 [0] 2 12" xfId="363"/>
    <cellStyle name="쉼표 [0] 2 12 2" xfId="364"/>
    <cellStyle name="쉼표 [0] 2 12 3" xfId="365"/>
    <cellStyle name="쉼표 [0] 2 12 4" xfId="366"/>
    <cellStyle name="쉼표 [0] 2 12 5" xfId="3228"/>
    <cellStyle name="쉼표 [0] 2 12 6" xfId="3989"/>
    <cellStyle name="쉼표 [0] 2 12 7" xfId="4750"/>
    <cellStyle name="쉼표 [0] 2 12 8" xfId="5511"/>
    <cellStyle name="쉼표 [0] 2 12 9" xfId="6272"/>
    <cellStyle name="쉼표 [0] 2 120" xfId="367"/>
    <cellStyle name="쉼표 [0] 2 120 2" xfId="368"/>
    <cellStyle name="쉼표 [0] 2 120 3" xfId="369"/>
    <cellStyle name="쉼표 [0] 2 120 4" xfId="370"/>
    <cellStyle name="쉼표 [0] 2 120 5" xfId="3229"/>
    <cellStyle name="쉼표 [0] 2 120 6" xfId="3990"/>
    <cellStyle name="쉼표 [0] 2 120 7" xfId="4751"/>
    <cellStyle name="쉼표 [0] 2 120 8" xfId="5512"/>
    <cellStyle name="쉼표 [0] 2 120 9" xfId="6273"/>
    <cellStyle name="쉼표 [0] 2 121" xfId="371"/>
    <cellStyle name="쉼표 [0] 2 121 2" xfId="372"/>
    <cellStyle name="쉼표 [0] 2 121 3" xfId="373"/>
    <cellStyle name="쉼표 [0] 2 121 4" xfId="374"/>
    <cellStyle name="쉼표 [0] 2 121 5" xfId="3230"/>
    <cellStyle name="쉼표 [0] 2 121 6" xfId="3991"/>
    <cellStyle name="쉼표 [0] 2 121 7" xfId="4752"/>
    <cellStyle name="쉼표 [0] 2 121 8" xfId="5513"/>
    <cellStyle name="쉼표 [0] 2 121 9" xfId="6274"/>
    <cellStyle name="쉼표 [0] 2 122" xfId="375"/>
    <cellStyle name="쉼표 [0] 2 122 2" xfId="376"/>
    <cellStyle name="쉼표 [0] 2 122 3" xfId="377"/>
    <cellStyle name="쉼표 [0] 2 122 4" xfId="378"/>
    <cellStyle name="쉼표 [0] 2 122 5" xfId="3231"/>
    <cellStyle name="쉼표 [0] 2 122 6" xfId="3992"/>
    <cellStyle name="쉼표 [0] 2 122 7" xfId="4753"/>
    <cellStyle name="쉼표 [0] 2 122 8" xfId="5514"/>
    <cellStyle name="쉼표 [0] 2 122 9" xfId="6275"/>
    <cellStyle name="쉼표 [0] 2 123" xfId="379"/>
    <cellStyle name="쉼표 [0] 2 123 10" xfId="6276"/>
    <cellStyle name="쉼표 [0] 2 123 2" xfId="380"/>
    <cellStyle name="쉼표 [0] 2 123 2 2" xfId="381"/>
    <cellStyle name="쉼표 [0] 2 123 2 3" xfId="382"/>
    <cellStyle name="쉼표 [0] 2 123 2 4" xfId="383"/>
    <cellStyle name="쉼표 [0] 2 123 2 4 2" xfId="3910"/>
    <cellStyle name="쉼표 [0] 2 123 2 4 3" xfId="4671"/>
    <cellStyle name="쉼표 [0] 2 123 2 4 4" xfId="5432"/>
    <cellStyle name="쉼표 [0] 2 123 2 4 5" xfId="6193"/>
    <cellStyle name="쉼표 [0] 2 123 2 4 5 2" xfId="6961"/>
    <cellStyle name="쉼표 [0] 2 123 2 4 6" xfId="6954"/>
    <cellStyle name="쉼표 [0] 2 123 2 5" xfId="3233"/>
    <cellStyle name="쉼표 [0] 2 123 2 6" xfId="3994"/>
    <cellStyle name="쉼표 [0] 2 123 2 7" xfId="4755"/>
    <cellStyle name="쉼표 [0] 2 123 2 8" xfId="5516"/>
    <cellStyle name="쉼표 [0] 2 123 2 9" xfId="6277"/>
    <cellStyle name="쉼표 [0] 2 123 3" xfId="384"/>
    <cellStyle name="쉼표 [0] 2 123 4" xfId="385"/>
    <cellStyle name="쉼표 [0] 2 123 5" xfId="386"/>
    <cellStyle name="쉼표 [0] 2 123 6" xfId="3232"/>
    <cellStyle name="쉼표 [0] 2 123 7" xfId="3993"/>
    <cellStyle name="쉼표 [0] 2 123 8" xfId="4754"/>
    <cellStyle name="쉼표 [0] 2 123 9" xfId="5515"/>
    <cellStyle name="쉼표 [0] 2 124" xfId="387"/>
    <cellStyle name="쉼표 [0] 2 124 10" xfId="5517"/>
    <cellStyle name="쉼표 [0] 2 124 10 3" xfId="6959"/>
    <cellStyle name="쉼표 [0] 2 124 10 4" xfId="6962"/>
    <cellStyle name="쉼표 [0] 2 124 11" xfId="6278"/>
    <cellStyle name="쉼표 [0] 2 124 2" xfId="388"/>
    <cellStyle name="쉼표 [0] 2 124 2 2" xfId="389"/>
    <cellStyle name="쉼표 [0] 2 124 2 3" xfId="390"/>
    <cellStyle name="쉼표 [0] 2 124 2 4" xfId="391"/>
    <cellStyle name="쉼표 [0] 2 124 2 4 2" xfId="3907"/>
    <cellStyle name="쉼표 [0] 2 124 2 4 3" xfId="4668"/>
    <cellStyle name="쉼표 [0] 2 124 2 4 4" xfId="5429"/>
    <cellStyle name="쉼표 [0] 2 124 2 4 5" xfId="6190"/>
    <cellStyle name="쉼표 [0] 2 124 2 4 6" xfId="6951"/>
    <cellStyle name="쉼표 [0] 2 124 2 5" xfId="3235"/>
    <cellStyle name="쉼표 [0] 2 124 2 6" xfId="3996"/>
    <cellStyle name="쉼표 [0] 2 124 2 7" xfId="4757"/>
    <cellStyle name="쉼표 [0] 2 124 2 8" xfId="5518"/>
    <cellStyle name="쉼표 [0] 2 124 2 9" xfId="6279"/>
    <cellStyle name="쉼표 [0] 2 124 3" xfId="392"/>
    <cellStyle name="쉼표 [0] 2 124 3 2" xfId="393"/>
    <cellStyle name="쉼표 [0] 2 124 3 3" xfId="394"/>
    <cellStyle name="쉼표 [0] 2 124 3 4" xfId="395"/>
    <cellStyle name="쉼표 [0] 2 124 3 4 2" xfId="3906"/>
    <cellStyle name="쉼표 [0] 2 124 3 4 3" xfId="4667"/>
    <cellStyle name="쉼표 [0] 2 124 3 4 4" xfId="5428"/>
    <cellStyle name="쉼표 [0] 2 124 3 4 5" xfId="6189"/>
    <cellStyle name="쉼표 [0] 2 124 3 4 6" xfId="6950"/>
    <cellStyle name="쉼표 [0] 2 124 3 5" xfId="3236"/>
    <cellStyle name="쉼표 [0] 2 124 3 6" xfId="3997"/>
    <cellStyle name="쉼표 [0] 2 124 3 7" xfId="4758"/>
    <cellStyle name="쉼표 [0] 2 124 3 8" xfId="5519"/>
    <cellStyle name="쉼표 [0] 2 124 3 9" xfId="6280"/>
    <cellStyle name="쉼표 [0] 2 124 4" xfId="396"/>
    <cellStyle name="쉼표 [0] 2 124 5" xfId="397"/>
    <cellStyle name="쉼표 [0] 2 124 6" xfId="398"/>
    <cellStyle name="쉼표 [0] 2 124 7" xfId="3234"/>
    <cellStyle name="쉼표 [0] 2 124 8" xfId="3995"/>
    <cellStyle name="쉼표 [0] 2 124 9" xfId="4756"/>
    <cellStyle name="쉼표 [0] 2 125" xfId="399"/>
    <cellStyle name="쉼표 [0] 2 126" xfId="400"/>
    <cellStyle name="쉼표 [0] 2 127" xfId="401"/>
    <cellStyle name="쉼표 [0] 2 128" xfId="3205"/>
    <cellStyle name="쉼표 [0] 2 129" xfId="3966"/>
    <cellStyle name="쉼표 [0] 2 13" xfId="402"/>
    <cellStyle name="쉼표 [0] 2 13 2" xfId="403"/>
    <cellStyle name="쉼표 [0] 2 13 3" xfId="404"/>
    <cellStyle name="쉼표 [0] 2 13 4" xfId="405"/>
    <cellStyle name="쉼표 [0] 2 13 5" xfId="3237"/>
    <cellStyle name="쉼표 [0] 2 13 6" xfId="3998"/>
    <cellStyle name="쉼표 [0] 2 13 7" xfId="4759"/>
    <cellStyle name="쉼표 [0] 2 13 8" xfId="5520"/>
    <cellStyle name="쉼표 [0] 2 13 9" xfId="6281"/>
    <cellStyle name="쉼표 [0] 2 130" xfId="4727"/>
    <cellStyle name="쉼표 [0] 2 131" xfId="5488"/>
    <cellStyle name="쉼표 [0] 2 132" xfId="6249"/>
    <cellStyle name="쉼표 [0] 2 14" xfId="406"/>
    <cellStyle name="쉼표 [0] 2 14 2" xfId="407"/>
    <cellStyle name="쉼표 [0] 2 14 3" xfId="408"/>
    <cellStyle name="쉼표 [0] 2 14 4" xfId="409"/>
    <cellStyle name="쉼표 [0] 2 14 5" xfId="3238"/>
    <cellStyle name="쉼표 [0] 2 14 6" xfId="3999"/>
    <cellStyle name="쉼표 [0] 2 14 7" xfId="4760"/>
    <cellStyle name="쉼표 [0] 2 14 8" xfId="5521"/>
    <cellStyle name="쉼표 [0] 2 14 9" xfId="6282"/>
    <cellStyle name="쉼표 [0] 2 15" xfId="410"/>
    <cellStyle name="쉼표 [0] 2 15 2" xfId="411"/>
    <cellStyle name="쉼표 [0] 2 15 3" xfId="412"/>
    <cellStyle name="쉼표 [0] 2 15 4" xfId="413"/>
    <cellStyle name="쉼표 [0] 2 15 5" xfId="3239"/>
    <cellStyle name="쉼표 [0] 2 15 6" xfId="4000"/>
    <cellStyle name="쉼표 [0] 2 15 7" xfId="4761"/>
    <cellStyle name="쉼표 [0] 2 15 8" xfId="5522"/>
    <cellStyle name="쉼표 [0] 2 15 9" xfId="6283"/>
    <cellStyle name="쉼표 [0] 2 16" xfId="414"/>
    <cellStyle name="쉼표 [0] 2 16 2" xfId="415"/>
    <cellStyle name="쉼표 [0] 2 16 3" xfId="416"/>
    <cellStyle name="쉼표 [0] 2 16 4" xfId="417"/>
    <cellStyle name="쉼표 [0] 2 16 5" xfId="3240"/>
    <cellStyle name="쉼표 [0] 2 16 6" xfId="4001"/>
    <cellStyle name="쉼표 [0] 2 16 7" xfId="4762"/>
    <cellStyle name="쉼표 [0] 2 16 8" xfId="5523"/>
    <cellStyle name="쉼표 [0] 2 16 9" xfId="6284"/>
    <cellStyle name="쉼표 [0] 2 17" xfId="418"/>
    <cellStyle name="쉼표 [0] 2 17 2" xfId="419"/>
    <cellStyle name="쉼표 [0] 2 17 3" xfId="420"/>
    <cellStyle name="쉼표 [0] 2 17 4" xfId="421"/>
    <cellStyle name="쉼표 [0] 2 17 5" xfId="3241"/>
    <cellStyle name="쉼표 [0] 2 17 6" xfId="4002"/>
    <cellStyle name="쉼표 [0] 2 17 7" xfId="4763"/>
    <cellStyle name="쉼표 [0] 2 17 8" xfId="5524"/>
    <cellStyle name="쉼표 [0] 2 17 9" xfId="6285"/>
    <cellStyle name="쉼표 [0] 2 18" xfId="422"/>
    <cellStyle name="쉼표 [0] 2 18 10" xfId="6286"/>
    <cellStyle name="쉼표 [0] 2 18 2" xfId="423"/>
    <cellStyle name="쉼표 [0] 2 18 2 2" xfId="424"/>
    <cellStyle name="쉼표 [0] 2 18 2 3" xfId="425"/>
    <cellStyle name="쉼표 [0] 2 18 2 4" xfId="426"/>
    <cellStyle name="쉼표 [0] 2 18 2 5" xfId="3243"/>
    <cellStyle name="쉼표 [0] 2 18 2 6" xfId="4004"/>
    <cellStyle name="쉼표 [0] 2 18 2 7" xfId="4765"/>
    <cellStyle name="쉼표 [0] 2 18 2 8" xfId="5526"/>
    <cellStyle name="쉼표 [0] 2 18 2 9" xfId="6287"/>
    <cellStyle name="쉼표 [0] 2 18 3" xfId="427"/>
    <cellStyle name="쉼표 [0] 2 18 4" xfId="428"/>
    <cellStyle name="쉼표 [0] 2 18 5" xfId="429"/>
    <cellStyle name="쉼표 [0] 2 18 6" xfId="3242"/>
    <cellStyle name="쉼표 [0] 2 18 7" xfId="4003"/>
    <cellStyle name="쉼표 [0] 2 18 8" xfId="4764"/>
    <cellStyle name="쉼표 [0] 2 18 9" xfId="5525"/>
    <cellStyle name="쉼표 [0] 2 19" xfId="430"/>
    <cellStyle name="쉼표 [0] 2 19 2" xfId="431"/>
    <cellStyle name="쉼표 [0] 2 19 3" xfId="432"/>
    <cellStyle name="쉼표 [0] 2 19 4" xfId="433"/>
    <cellStyle name="쉼표 [0] 2 19 5" xfId="3244"/>
    <cellStyle name="쉼표 [0] 2 19 6" xfId="4005"/>
    <cellStyle name="쉼표 [0] 2 19 7" xfId="4766"/>
    <cellStyle name="쉼표 [0] 2 19 8" xfId="5527"/>
    <cellStyle name="쉼표 [0] 2 19 9" xfId="6288"/>
    <cellStyle name="쉼표 [0] 2 2" xfId="434"/>
    <cellStyle name="쉼표 [0] 2 2 10" xfId="435"/>
    <cellStyle name="쉼표 [0] 2 2 10 2" xfId="436"/>
    <cellStyle name="쉼표 [0] 2 2 10 3" xfId="437"/>
    <cellStyle name="쉼표 [0] 2 2 10 4" xfId="438"/>
    <cellStyle name="쉼표 [0] 2 2 10 5" xfId="3246"/>
    <cellStyle name="쉼표 [0] 2 2 10 6" xfId="4007"/>
    <cellStyle name="쉼표 [0] 2 2 10 7" xfId="4768"/>
    <cellStyle name="쉼표 [0] 2 2 10 8" xfId="5529"/>
    <cellStyle name="쉼표 [0] 2 2 10 9" xfId="6290"/>
    <cellStyle name="쉼표 [0] 2 2 100" xfId="439"/>
    <cellStyle name="쉼표 [0] 2 2 100 2" xfId="440"/>
    <cellStyle name="쉼표 [0] 2 2 100 3" xfId="441"/>
    <cellStyle name="쉼표 [0] 2 2 100 4" xfId="442"/>
    <cellStyle name="쉼표 [0] 2 2 100 5" xfId="3247"/>
    <cellStyle name="쉼표 [0] 2 2 100 6" xfId="4008"/>
    <cellStyle name="쉼표 [0] 2 2 100 7" xfId="4769"/>
    <cellStyle name="쉼표 [0] 2 2 100 8" xfId="5530"/>
    <cellStyle name="쉼표 [0] 2 2 100 9" xfId="6291"/>
    <cellStyle name="쉼표 [0] 2 2 101" xfId="443"/>
    <cellStyle name="쉼표 [0] 2 2 101 2" xfId="444"/>
    <cellStyle name="쉼표 [0] 2 2 101 3" xfId="445"/>
    <cellStyle name="쉼표 [0] 2 2 101 4" xfId="446"/>
    <cellStyle name="쉼표 [0] 2 2 101 5" xfId="3248"/>
    <cellStyle name="쉼표 [0] 2 2 101 6" xfId="4009"/>
    <cellStyle name="쉼표 [0] 2 2 101 7" xfId="4770"/>
    <cellStyle name="쉼표 [0] 2 2 101 8" xfId="5531"/>
    <cellStyle name="쉼표 [0] 2 2 101 9" xfId="6292"/>
    <cellStyle name="쉼표 [0] 2 2 102" xfId="447"/>
    <cellStyle name="쉼표 [0] 2 2 102 2" xfId="448"/>
    <cellStyle name="쉼표 [0] 2 2 102 3" xfId="449"/>
    <cellStyle name="쉼표 [0] 2 2 102 4" xfId="450"/>
    <cellStyle name="쉼표 [0] 2 2 102 5" xfId="3249"/>
    <cellStyle name="쉼표 [0] 2 2 102 6" xfId="4010"/>
    <cellStyle name="쉼표 [0] 2 2 102 7" xfId="4771"/>
    <cellStyle name="쉼표 [0] 2 2 102 8" xfId="5532"/>
    <cellStyle name="쉼표 [0] 2 2 102 9" xfId="6293"/>
    <cellStyle name="쉼표 [0] 2 2 103" xfId="451"/>
    <cellStyle name="쉼표 [0] 2 2 103 2" xfId="452"/>
    <cellStyle name="쉼표 [0] 2 2 103 3" xfId="453"/>
    <cellStyle name="쉼표 [0] 2 2 103 4" xfId="454"/>
    <cellStyle name="쉼표 [0] 2 2 103 5" xfId="3250"/>
    <cellStyle name="쉼표 [0] 2 2 103 6" xfId="4011"/>
    <cellStyle name="쉼표 [0] 2 2 103 7" xfId="4772"/>
    <cellStyle name="쉼표 [0] 2 2 103 8" xfId="5533"/>
    <cellStyle name="쉼표 [0] 2 2 103 9" xfId="6294"/>
    <cellStyle name="쉼표 [0] 2 2 104" xfId="455"/>
    <cellStyle name="쉼표 [0] 2 2 104 2" xfId="456"/>
    <cellStyle name="쉼표 [0] 2 2 104 3" xfId="457"/>
    <cellStyle name="쉼표 [0] 2 2 104 4" xfId="458"/>
    <cellStyle name="쉼표 [0] 2 2 104 5" xfId="3251"/>
    <cellStyle name="쉼표 [0] 2 2 104 6" xfId="4012"/>
    <cellStyle name="쉼표 [0] 2 2 104 7" xfId="4773"/>
    <cellStyle name="쉼표 [0] 2 2 104 8" xfId="5534"/>
    <cellStyle name="쉼표 [0] 2 2 104 9" xfId="6295"/>
    <cellStyle name="쉼표 [0] 2 2 105" xfId="459"/>
    <cellStyle name="쉼표 [0] 2 2 105 2" xfId="460"/>
    <cellStyle name="쉼표 [0] 2 2 105 3" xfId="461"/>
    <cellStyle name="쉼표 [0] 2 2 105 4" xfId="462"/>
    <cellStyle name="쉼표 [0] 2 2 105 5" xfId="3252"/>
    <cellStyle name="쉼표 [0] 2 2 105 6" xfId="4013"/>
    <cellStyle name="쉼표 [0] 2 2 105 7" xfId="4774"/>
    <cellStyle name="쉼표 [0] 2 2 105 8" xfId="5535"/>
    <cellStyle name="쉼표 [0] 2 2 105 9" xfId="6296"/>
    <cellStyle name="쉼표 [0] 2 2 106" xfId="463"/>
    <cellStyle name="쉼표 [0] 2 2 106 2" xfId="464"/>
    <cellStyle name="쉼표 [0] 2 2 106 3" xfId="465"/>
    <cellStyle name="쉼표 [0] 2 2 106 4" xfId="466"/>
    <cellStyle name="쉼표 [0] 2 2 106 5" xfId="3253"/>
    <cellStyle name="쉼표 [0] 2 2 106 6" xfId="4014"/>
    <cellStyle name="쉼표 [0] 2 2 106 7" xfId="4775"/>
    <cellStyle name="쉼표 [0] 2 2 106 8" xfId="5536"/>
    <cellStyle name="쉼표 [0] 2 2 106 9" xfId="6297"/>
    <cellStyle name="쉼표 [0] 2 2 107" xfId="467"/>
    <cellStyle name="쉼표 [0] 2 2 107 2" xfId="468"/>
    <cellStyle name="쉼표 [0] 2 2 107 3" xfId="469"/>
    <cellStyle name="쉼표 [0] 2 2 107 4" xfId="470"/>
    <cellStyle name="쉼표 [0] 2 2 107 5" xfId="3254"/>
    <cellStyle name="쉼표 [0] 2 2 107 6" xfId="4015"/>
    <cellStyle name="쉼표 [0] 2 2 107 7" xfId="4776"/>
    <cellStyle name="쉼표 [0] 2 2 107 8" xfId="5537"/>
    <cellStyle name="쉼표 [0] 2 2 107 9" xfId="6298"/>
    <cellStyle name="쉼표 [0] 2 2 108" xfId="471"/>
    <cellStyle name="쉼표 [0] 2 2 108 2" xfId="472"/>
    <cellStyle name="쉼표 [0] 2 2 108 3" xfId="473"/>
    <cellStyle name="쉼표 [0] 2 2 108 4" xfId="474"/>
    <cellStyle name="쉼표 [0] 2 2 108 5" xfId="3255"/>
    <cellStyle name="쉼표 [0] 2 2 108 6" xfId="4016"/>
    <cellStyle name="쉼표 [0] 2 2 108 7" xfId="4777"/>
    <cellStyle name="쉼표 [0] 2 2 108 8" xfId="5538"/>
    <cellStyle name="쉼표 [0] 2 2 108 9" xfId="6299"/>
    <cellStyle name="쉼표 [0] 2 2 109" xfId="475"/>
    <cellStyle name="쉼표 [0] 2 2 109 2" xfId="476"/>
    <cellStyle name="쉼표 [0] 2 2 109 3" xfId="477"/>
    <cellStyle name="쉼표 [0] 2 2 109 4" xfId="478"/>
    <cellStyle name="쉼표 [0] 2 2 109 5" xfId="3256"/>
    <cellStyle name="쉼표 [0] 2 2 109 6" xfId="4017"/>
    <cellStyle name="쉼표 [0] 2 2 109 7" xfId="4778"/>
    <cellStyle name="쉼표 [0] 2 2 109 8" xfId="5539"/>
    <cellStyle name="쉼표 [0] 2 2 109 9" xfId="6300"/>
    <cellStyle name="쉼표 [0] 2 2 11" xfId="479"/>
    <cellStyle name="쉼표 [0] 2 2 11 2" xfId="480"/>
    <cellStyle name="쉼표 [0] 2 2 11 3" xfId="481"/>
    <cellStyle name="쉼표 [0] 2 2 11 4" xfId="482"/>
    <cellStyle name="쉼표 [0] 2 2 11 5" xfId="3257"/>
    <cellStyle name="쉼표 [0] 2 2 11 6" xfId="4018"/>
    <cellStyle name="쉼표 [0] 2 2 11 7" xfId="4779"/>
    <cellStyle name="쉼표 [0] 2 2 11 8" xfId="5540"/>
    <cellStyle name="쉼표 [0] 2 2 11 9" xfId="6301"/>
    <cellStyle name="쉼표 [0] 2 2 110" xfId="483"/>
    <cellStyle name="쉼표 [0] 2 2 110 2" xfId="484"/>
    <cellStyle name="쉼표 [0] 2 2 110 3" xfId="485"/>
    <cellStyle name="쉼표 [0] 2 2 110 4" xfId="486"/>
    <cellStyle name="쉼표 [0] 2 2 110 5" xfId="3258"/>
    <cellStyle name="쉼표 [0] 2 2 110 6" xfId="4019"/>
    <cellStyle name="쉼표 [0] 2 2 110 7" xfId="4780"/>
    <cellStyle name="쉼표 [0] 2 2 110 8" xfId="5541"/>
    <cellStyle name="쉼표 [0] 2 2 110 9" xfId="6302"/>
    <cellStyle name="쉼표 [0] 2 2 111" xfId="487"/>
    <cellStyle name="쉼표 [0] 2 2 111 2" xfId="488"/>
    <cellStyle name="쉼표 [0] 2 2 111 3" xfId="489"/>
    <cellStyle name="쉼표 [0] 2 2 111 4" xfId="490"/>
    <cellStyle name="쉼표 [0] 2 2 111 5" xfId="3259"/>
    <cellStyle name="쉼표 [0] 2 2 111 6" xfId="4020"/>
    <cellStyle name="쉼표 [0] 2 2 111 7" xfId="4781"/>
    <cellStyle name="쉼표 [0] 2 2 111 8" xfId="5542"/>
    <cellStyle name="쉼표 [0] 2 2 111 9" xfId="6303"/>
    <cellStyle name="쉼표 [0] 2 2 112" xfId="491"/>
    <cellStyle name="쉼표 [0] 2 2 112 2" xfId="492"/>
    <cellStyle name="쉼표 [0] 2 2 112 3" xfId="493"/>
    <cellStyle name="쉼표 [0] 2 2 112 4" xfId="494"/>
    <cellStyle name="쉼표 [0] 2 2 112 5" xfId="3260"/>
    <cellStyle name="쉼표 [0] 2 2 112 6" xfId="4021"/>
    <cellStyle name="쉼표 [0] 2 2 112 7" xfId="4782"/>
    <cellStyle name="쉼표 [0] 2 2 112 8" xfId="5543"/>
    <cellStyle name="쉼표 [0] 2 2 112 9" xfId="6304"/>
    <cellStyle name="쉼표 [0] 2 2 113" xfId="495"/>
    <cellStyle name="쉼표 [0] 2 2 113 2" xfId="496"/>
    <cellStyle name="쉼표 [0] 2 2 113 3" xfId="497"/>
    <cellStyle name="쉼표 [0] 2 2 113 4" xfId="498"/>
    <cellStyle name="쉼표 [0] 2 2 113 5" xfId="3261"/>
    <cellStyle name="쉼표 [0] 2 2 113 6" xfId="4022"/>
    <cellStyle name="쉼표 [0] 2 2 113 7" xfId="4783"/>
    <cellStyle name="쉼표 [0] 2 2 113 8" xfId="5544"/>
    <cellStyle name="쉼표 [0] 2 2 113 9" xfId="6305"/>
    <cellStyle name="쉼표 [0] 2 2 114" xfId="499"/>
    <cellStyle name="쉼표 [0] 2 2 114 2" xfId="500"/>
    <cellStyle name="쉼표 [0] 2 2 114 3" xfId="501"/>
    <cellStyle name="쉼표 [0] 2 2 114 4" xfId="502"/>
    <cellStyle name="쉼표 [0] 2 2 114 5" xfId="3262"/>
    <cellStyle name="쉼표 [0] 2 2 114 6" xfId="4023"/>
    <cellStyle name="쉼표 [0] 2 2 114 7" xfId="4784"/>
    <cellStyle name="쉼표 [0] 2 2 114 8" xfId="5545"/>
    <cellStyle name="쉼표 [0] 2 2 114 9" xfId="6306"/>
    <cellStyle name="쉼표 [0] 2 2 115" xfId="503"/>
    <cellStyle name="쉼표 [0] 2 2 115 2" xfId="504"/>
    <cellStyle name="쉼표 [0] 2 2 115 3" xfId="505"/>
    <cellStyle name="쉼표 [0] 2 2 115 4" xfId="506"/>
    <cellStyle name="쉼표 [0] 2 2 115 5" xfId="3263"/>
    <cellStyle name="쉼표 [0] 2 2 115 6" xfId="4024"/>
    <cellStyle name="쉼표 [0] 2 2 115 7" xfId="4785"/>
    <cellStyle name="쉼표 [0] 2 2 115 8" xfId="5546"/>
    <cellStyle name="쉼표 [0] 2 2 115 9" xfId="6307"/>
    <cellStyle name="쉼표 [0] 2 2 116" xfId="507"/>
    <cellStyle name="쉼표 [0] 2 2 116 2" xfId="508"/>
    <cellStyle name="쉼표 [0] 2 2 116 3" xfId="509"/>
    <cellStyle name="쉼표 [0] 2 2 116 4" xfId="510"/>
    <cellStyle name="쉼표 [0] 2 2 116 5" xfId="3264"/>
    <cellStyle name="쉼표 [0] 2 2 116 6" xfId="4025"/>
    <cellStyle name="쉼표 [0] 2 2 116 7" xfId="4786"/>
    <cellStyle name="쉼표 [0] 2 2 116 8" xfId="5547"/>
    <cellStyle name="쉼표 [0] 2 2 116 9" xfId="6308"/>
    <cellStyle name="쉼표 [0] 2 2 117" xfId="511"/>
    <cellStyle name="쉼표 [0] 2 2 117 2" xfId="512"/>
    <cellStyle name="쉼표 [0] 2 2 117 3" xfId="513"/>
    <cellStyle name="쉼표 [0] 2 2 117 4" xfId="514"/>
    <cellStyle name="쉼표 [0] 2 2 117 5" xfId="3265"/>
    <cellStyle name="쉼표 [0] 2 2 117 6" xfId="4026"/>
    <cellStyle name="쉼표 [0] 2 2 117 7" xfId="4787"/>
    <cellStyle name="쉼표 [0] 2 2 117 8" xfId="5548"/>
    <cellStyle name="쉼표 [0] 2 2 117 9" xfId="6309"/>
    <cellStyle name="쉼표 [0] 2 2 118" xfId="515"/>
    <cellStyle name="쉼표 [0] 2 2 118 2" xfId="516"/>
    <cellStyle name="쉼표 [0] 2 2 118 3" xfId="517"/>
    <cellStyle name="쉼표 [0] 2 2 118 4" xfId="518"/>
    <cellStyle name="쉼표 [0] 2 2 118 5" xfId="3266"/>
    <cellStyle name="쉼표 [0] 2 2 118 6" xfId="4027"/>
    <cellStyle name="쉼표 [0] 2 2 118 7" xfId="4788"/>
    <cellStyle name="쉼표 [0] 2 2 118 8" xfId="5549"/>
    <cellStyle name="쉼표 [0] 2 2 118 9" xfId="6310"/>
    <cellStyle name="쉼표 [0] 2 2 119" xfId="519"/>
    <cellStyle name="쉼표 [0] 2 2 119 2" xfId="520"/>
    <cellStyle name="쉼표 [0] 2 2 119 3" xfId="521"/>
    <cellStyle name="쉼표 [0] 2 2 119 4" xfId="522"/>
    <cellStyle name="쉼표 [0] 2 2 119 5" xfId="3267"/>
    <cellStyle name="쉼표 [0] 2 2 119 6" xfId="4028"/>
    <cellStyle name="쉼표 [0] 2 2 119 7" xfId="4789"/>
    <cellStyle name="쉼표 [0] 2 2 119 8" xfId="5550"/>
    <cellStyle name="쉼표 [0] 2 2 119 9" xfId="6311"/>
    <cellStyle name="쉼표 [0] 2 2 12" xfId="523"/>
    <cellStyle name="쉼표 [0] 2 2 12 2" xfId="524"/>
    <cellStyle name="쉼표 [0] 2 2 12 3" xfId="525"/>
    <cellStyle name="쉼표 [0] 2 2 12 4" xfId="526"/>
    <cellStyle name="쉼표 [0] 2 2 12 5" xfId="3268"/>
    <cellStyle name="쉼표 [0] 2 2 12 6" xfId="4029"/>
    <cellStyle name="쉼표 [0] 2 2 12 7" xfId="4790"/>
    <cellStyle name="쉼표 [0] 2 2 12 8" xfId="5551"/>
    <cellStyle name="쉼표 [0] 2 2 12 9" xfId="6312"/>
    <cellStyle name="쉼표 [0] 2 2 120" xfId="527"/>
    <cellStyle name="쉼표 [0] 2 2 121" xfId="528"/>
    <cellStyle name="쉼표 [0] 2 2 122" xfId="529"/>
    <cellStyle name="쉼표 [0] 2 2 123" xfId="3245"/>
    <cellStyle name="쉼표 [0] 2 2 124" xfId="4006"/>
    <cellStyle name="쉼표 [0] 2 2 125" xfId="4767"/>
    <cellStyle name="쉼표 [0] 2 2 126" xfId="5528"/>
    <cellStyle name="쉼표 [0] 2 2 127" xfId="6289"/>
    <cellStyle name="쉼표 [0] 2 2 13" xfId="530"/>
    <cellStyle name="쉼표 [0] 2 2 13 2" xfId="531"/>
    <cellStyle name="쉼표 [0] 2 2 13 3" xfId="532"/>
    <cellStyle name="쉼표 [0] 2 2 13 4" xfId="533"/>
    <cellStyle name="쉼표 [0] 2 2 13 5" xfId="3269"/>
    <cellStyle name="쉼표 [0] 2 2 13 6" xfId="4030"/>
    <cellStyle name="쉼표 [0] 2 2 13 7" xfId="4791"/>
    <cellStyle name="쉼표 [0] 2 2 13 8" xfId="5552"/>
    <cellStyle name="쉼표 [0] 2 2 13 9" xfId="6313"/>
    <cellStyle name="쉼표 [0] 2 2 14" xfId="534"/>
    <cellStyle name="쉼표 [0] 2 2 14 2" xfId="535"/>
    <cellStyle name="쉼표 [0] 2 2 14 3" xfId="536"/>
    <cellStyle name="쉼표 [0] 2 2 14 4" xfId="537"/>
    <cellStyle name="쉼표 [0] 2 2 14 5" xfId="3270"/>
    <cellStyle name="쉼표 [0] 2 2 14 6" xfId="4031"/>
    <cellStyle name="쉼표 [0] 2 2 14 7" xfId="4792"/>
    <cellStyle name="쉼표 [0] 2 2 14 8" xfId="5553"/>
    <cellStyle name="쉼표 [0] 2 2 14 9" xfId="6314"/>
    <cellStyle name="쉼표 [0] 2 2 15" xfId="538"/>
    <cellStyle name="쉼표 [0] 2 2 15 2" xfId="539"/>
    <cellStyle name="쉼표 [0] 2 2 15 3" xfId="540"/>
    <cellStyle name="쉼표 [0] 2 2 15 4" xfId="541"/>
    <cellStyle name="쉼표 [0] 2 2 15 5" xfId="3271"/>
    <cellStyle name="쉼표 [0] 2 2 15 6" xfId="4032"/>
    <cellStyle name="쉼표 [0] 2 2 15 7" xfId="4793"/>
    <cellStyle name="쉼표 [0] 2 2 15 8" xfId="5554"/>
    <cellStyle name="쉼표 [0] 2 2 15 9" xfId="6315"/>
    <cellStyle name="쉼표 [0] 2 2 16" xfId="542"/>
    <cellStyle name="쉼표 [0] 2 2 16 2" xfId="543"/>
    <cellStyle name="쉼표 [0] 2 2 16 3" xfId="544"/>
    <cellStyle name="쉼표 [0] 2 2 16 4" xfId="545"/>
    <cellStyle name="쉼표 [0] 2 2 16 5" xfId="3272"/>
    <cellStyle name="쉼표 [0] 2 2 16 6" xfId="4033"/>
    <cellStyle name="쉼표 [0] 2 2 16 7" xfId="4794"/>
    <cellStyle name="쉼표 [0] 2 2 16 8" xfId="5555"/>
    <cellStyle name="쉼표 [0] 2 2 16 9" xfId="6316"/>
    <cellStyle name="쉼표 [0] 2 2 17" xfId="546"/>
    <cellStyle name="쉼표 [0] 2 2 17 2" xfId="547"/>
    <cellStyle name="쉼표 [0] 2 2 17 3" xfId="548"/>
    <cellStyle name="쉼표 [0] 2 2 17 4" xfId="549"/>
    <cellStyle name="쉼표 [0] 2 2 17 5" xfId="3273"/>
    <cellStyle name="쉼표 [0] 2 2 17 6" xfId="4034"/>
    <cellStyle name="쉼표 [0] 2 2 17 7" xfId="4795"/>
    <cellStyle name="쉼표 [0] 2 2 17 8" xfId="5556"/>
    <cellStyle name="쉼표 [0] 2 2 17 9" xfId="6317"/>
    <cellStyle name="쉼표 [0] 2 2 18" xfId="550"/>
    <cellStyle name="쉼표 [0] 2 2 18 2" xfId="551"/>
    <cellStyle name="쉼표 [0] 2 2 18 3" xfId="552"/>
    <cellStyle name="쉼표 [0] 2 2 18 4" xfId="553"/>
    <cellStyle name="쉼표 [0] 2 2 18 5" xfId="3274"/>
    <cellStyle name="쉼표 [0] 2 2 18 6" xfId="4035"/>
    <cellStyle name="쉼표 [0] 2 2 18 7" xfId="4796"/>
    <cellStyle name="쉼표 [0] 2 2 18 8" xfId="5557"/>
    <cellStyle name="쉼표 [0] 2 2 18 9" xfId="6318"/>
    <cellStyle name="쉼표 [0] 2 2 19" xfId="554"/>
    <cellStyle name="쉼표 [0] 2 2 19 2" xfId="555"/>
    <cellStyle name="쉼표 [0] 2 2 19 3" xfId="556"/>
    <cellStyle name="쉼표 [0] 2 2 19 4" xfId="557"/>
    <cellStyle name="쉼표 [0] 2 2 19 5" xfId="3275"/>
    <cellStyle name="쉼표 [0] 2 2 19 6" xfId="4036"/>
    <cellStyle name="쉼표 [0] 2 2 19 7" xfId="4797"/>
    <cellStyle name="쉼표 [0] 2 2 19 8" xfId="5558"/>
    <cellStyle name="쉼표 [0] 2 2 19 9" xfId="6319"/>
    <cellStyle name="쉼표 [0] 2 2 2" xfId="558"/>
    <cellStyle name="쉼표 [0] 2 2 2 10" xfId="6320"/>
    <cellStyle name="쉼표 [0] 2 2 2 2" xfId="559"/>
    <cellStyle name="쉼표 [0] 2 2 2 2 2" xfId="560"/>
    <cellStyle name="쉼표 [0] 2 2 2 2 3" xfId="561"/>
    <cellStyle name="쉼표 [0] 2 2 2 2 4" xfId="562"/>
    <cellStyle name="쉼표 [0] 2 2 2 2 5" xfId="3277"/>
    <cellStyle name="쉼표 [0] 2 2 2 2 6" xfId="4038"/>
    <cellStyle name="쉼표 [0] 2 2 2 2 7" xfId="4799"/>
    <cellStyle name="쉼표 [0] 2 2 2 2 8" xfId="5560"/>
    <cellStyle name="쉼표 [0] 2 2 2 2 9" xfId="6321"/>
    <cellStyle name="쉼표 [0] 2 2 2 3" xfId="563"/>
    <cellStyle name="쉼표 [0] 2 2 2 4" xfId="564"/>
    <cellStyle name="쉼표 [0] 2 2 2 5" xfId="565"/>
    <cellStyle name="쉼표 [0] 2 2 2 6" xfId="3276"/>
    <cellStyle name="쉼표 [0] 2 2 2 7" xfId="4037"/>
    <cellStyle name="쉼표 [0] 2 2 2 8" xfId="4798"/>
    <cellStyle name="쉼표 [0] 2 2 2 9" xfId="5559"/>
    <cellStyle name="쉼표 [0] 2 2 20" xfId="566"/>
    <cellStyle name="쉼표 [0] 2 2 20 2" xfId="567"/>
    <cellStyle name="쉼표 [0] 2 2 20 3" xfId="568"/>
    <cellStyle name="쉼표 [0] 2 2 20 4" xfId="569"/>
    <cellStyle name="쉼표 [0] 2 2 20 5" xfId="3278"/>
    <cellStyle name="쉼표 [0] 2 2 20 6" xfId="4039"/>
    <cellStyle name="쉼표 [0] 2 2 20 7" xfId="4800"/>
    <cellStyle name="쉼표 [0] 2 2 20 8" xfId="5561"/>
    <cellStyle name="쉼표 [0] 2 2 20 9" xfId="6322"/>
    <cellStyle name="쉼표 [0] 2 2 21" xfId="570"/>
    <cellStyle name="쉼표 [0] 2 2 21 2" xfId="571"/>
    <cellStyle name="쉼표 [0] 2 2 21 3" xfId="572"/>
    <cellStyle name="쉼표 [0] 2 2 21 4" xfId="573"/>
    <cellStyle name="쉼표 [0] 2 2 21 5" xfId="3279"/>
    <cellStyle name="쉼표 [0] 2 2 21 6" xfId="4040"/>
    <cellStyle name="쉼표 [0] 2 2 21 7" xfId="4801"/>
    <cellStyle name="쉼표 [0] 2 2 21 8" xfId="5562"/>
    <cellStyle name="쉼표 [0] 2 2 21 9" xfId="6323"/>
    <cellStyle name="쉼표 [0] 2 2 22" xfId="574"/>
    <cellStyle name="쉼표 [0] 2 2 22 2" xfId="575"/>
    <cellStyle name="쉼표 [0] 2 2 22 3" xfId="576"/>
    <cellStyle name="쉼표 [0] 2 2 22 4" xfId="577"/>
    <cellStyle name="쉼표 [0] 2 2 22 5" xfId="3280"/>
    <cellStyle name="쉼표 [0] 2 2 22 6" xfId="4041"/>
    <cellStyle name="쉼표 [0] 2 2 22 7" xfId="4802"/>
    <cellStyle name="쉼표 [0] 2 2 22 8" xfId="5563"/>
    <cellStyle name="쉼표 [0] 2 2 22 9" xfId="6324"/>
    <cellStyle name="쉼표 [0] 2 2 23" xfId="578"/>
    <cellStyle name="쉼표 [0] 2 2 23 2" xfId="579"/>
    <cellStyle name="쉼표 [0] 2 2 23 3" xfId="580"/>
    <cellStyle name="쉼표 [0] 2 2 23 4" xfId="581"/>
    <cellStyle name="쉼표 [0] 2 2 23 5" xfId="3281"/>
    <cellStyle name="쉼표 [0] 2 2 23 6" xfId="4042"/>
    <cellStyle name="쉼표 [0] 2 2 23 7" xfId="4803"/>
    <cellStyle name="쉼표 [0] 2 2 23 8" xfId="5564"/>
    <cellStyle name="쉼표 [0] 2 2 23 9" xfId="6325"/>
    <cellStyle name="쉼표 [0] 2 2 24" xfId="582"/>
    <cellStyle name="쉼표 [0] 2 2 24 2" xfId="583"/>
    <cellStyle name="쉼표 [0] 2 2 24 3" xfId="584"/>
    <cellStyle name="쉼표 [0] 2 2 24 4" xfId="585"/>
    <cellStyle name="쉼표 [0] 2 2 24 5" xfId="3282"/>
    <cellStyle name="쉼표 [0] 2 2 24 6" xfId="4043"/>
    <cellStyle name="쉼표 [0] 2 2 24 7" xfId="4804"/>
    <cellStyle name="쉼표 [0] 2 2 24 8" xfId="5565"/>
    <cellStyle name="쉼표 [0] 2 2 24 9" xfId="6326"/>
    <cellStyle name="쉼표 [0] 2 2 25" xfId="586"/>
    <cellStyle name="쉼표 [0] 2 2 25 2" xfId="587"/>
    <cellStyle name="쉼표 [0] 2 2 25 3" xfId="588"/>
    <cellStyle name="쉼표 [0] 2 2 25 4" xfId="589"/>
    <cellStyle name="쉼표 [0] 2 2 25 5" xfId="3283"/>
    <cellStyle name="쉼표 [0] 2 2 25 6" xfId="4044"/>
    <cellStyle name="쉼표 [0] 2 2 25 7" xfId="4805"/>
    <cellStyle name="쉼표 [0] 2 2 25 8" xfId="5566"/>
    <cellStyle name="쉼표 [0] 2 2 25 9" xfId="6327"/>
    <cellStyle name="쉼표 [0] 2 2 26" xfId="590"/>
    <cellStyle name="쉼표 [0] 2 2 26 2" xfId="591"/>
    <cellStyle name="쉼표 [0] 2 2 26 3" xfId="592"/>
    <cellStyle name="쉼표 [0] 2 2 26 4" xfId="593"/>
    <cellStyle name="쉼표 [0] 2 2 26 5" xfId="3284"/>
    <cellStyle name="쉼표 [0] 2 2 26 6" xfId="4045"/>
    <cellStyle name="쉼표 [0] 2 2 26 7" xfId="4806"/>
    <cellStyle name="쉼표 [0] 2 2 26 8" xfId="5567"/>
    <cellStyle name="쉼표 [0] 2 2 26 9" xfId="6328"/>
    <cellStyle name="쉼표 [0] 2 2 27" xfId="594"/>
    <cellStyle name="쉼표 [0] 2 2 27 2" xfId="595"/>
    <cellStyle name="쉼표 [0] 2 2 27 3" xfId="596"/>
    <cellStyle name="쉼표 [0] 2 2 27 4" xfId="597"/>
    <cellStyle name="쉼표 [0] 2 2 27 5" xfId="3285"/>
    <cellStyle name="쉼표 [0] 2 2 27 6" xfId="4046"/>
    <cellStyle name="쉼표 [0] 2 2 27 7" xfId="4807"/>
    <cellStyle name="쉼표 [0] 2 2 27 8" xfId="5568"/>
    <cellStyle name="쉼표 [0] 2 2 27 9" xfId="6329"/>
    <cellStyle name="쉼표 [0] 2 2 28" xfId="598"/>
    <cellStyle name="쉼표 [0] 2 2 28 2" xfId="599"/>
    <cellStyle name="쉼표 [0] 2 2 28 3" xfId="600"/>
    <cellStyle name="쉼표 [0] 2 2 28 4" xfId="601"/>
    <cellStyle name="쉼표 [0] 2 2 28 5" xfId="3286"/>
    <cellStyle name="쉼표 [0] 2 2 28 6" xfId="4047"/>
    <cellStyle name="쉼표 [0] 2 2 28 7" xfId="4808"/>
    <cellStyle name="쉼표 [0] 2 2 28 8" xfId="5569"/>
    <cellStyle name="쉼표 [0] 2 2 28 9" xfId="6330"/>
    <cellStyle name="쉼표 [0] 2 2 29" xfId="602"/>
    <cellStyle name="쉼표 [0] 2 2 29 2" xfId="603"/>
    <cellStyle name="쉼표 [0] 2 2 29 3" xfId="604"/>
    <cellStyle name="쉼표 [0] 2 2 29 4" xfId="605"/>
    <cellStyle name="쉼표 [0] 2 2 29 5" xfId="3287"/>
    <cellStyle name="쉼표 [0] 2 2 29 6" xfId="4048"/>
    <cellStyle name="쉼표 [0] 2 2 29 7" xfId="4809"/>
    <cellStyle name="쉼표 [0] 2 2 29 8" xfId="5570"/>
    <cellStyle name="쉼표 [0] 2 2 29 9" xfId="6331"/>
    <cellStyle name="쉼표 [0] 2 2 3" xfId="606"/>
    <cellStyle name="쉼표 [0] 2 2 3 10" xfId="6332"/>
    <cellStyle name="쉼표 [0] 2 2 3 2" xfId="607"/>
    <cellStyle name="쉼표 [0] 2 2 3 2 2" xfId="608"/>
    <cellStyle name="쉼표 [0] 2 2 3 2 3" xfId="609"/>
    <cellStyle name="쉼표 [0] 2 2 3 2 4" xfId="610"/>
    <cellStyle name="쉼표 [0] 2 2 3 2 5" xfId="3289"/>
    <cellStyle name="쉼표 [0] 2 2 3 2 6" xfId="4050"/>
    <cellStyle name="쉼표 [0] 2 2 3 2 7" xfId="4811"/>
    <cellStyle name="쉼표 [0] 2 2 3 2 8" xfId="5572"/>
    <cellStyle name="쉼표 [0] 2 2 3 2 9" xfId="6333"/>
    <cellStyle name="쉼표 [0] 2 2 3 3" xfId="611"/>
    <cellStyle name="쉼표 [0] 2 2 3 4" xfId="612"/>
    <cellStyle name="쉼표 [0] 2 2 3 5" xfId="613"/>
    <cellStyle name="쉼표 [0] 2 2 3 6" xfId="3288"/>
    <cellStyle name="쉼표 [0] 2 2 3 7" xfId="4049"/>
    <cellStyle name="쉼표 [0] 2 2 3 8" xfId="4810"/>
    <cellStyle name="쉼표 [0] 2 2 3 9" xfId="5571"/>
    <cellStyle name="쉼표 [0] 2 2 30" xfId="614"/>
    <cellStyle name="쉼표 [0] 2 2 30 2" xfId="615"/>
    <cellStyle name="쉼표 [0] 2 2 30 3" xfId="616"/>
    <cellStyle name="쉼표 [0] 2 2 30 4" xfId="617"/>
    <cellStyle name="쉼표 [0] 2 2 30 5" xfId="3290"/>
    <cellStyle name="쉼표 [0] 2 2 30 6" xfId="4051"/>
    <cellStyle name="쉼표 [0] 2 2 30 7" xfId="4812"/>
    <cellStyle name="쉼표 [0] 2 2 30 8" xfId="5573"/>
    <cellStyle name="쉼표 [0] 2 2 30 9" xfId="6334"/>
    <cellStyle name="쉼표 [0] 2 2 31" xfId="618"/>
    <cellStyle name="쉼표 [0] 2 2 31 2" xfId="619"/>
    <cellStyle name="쉼표 [0] 2 2 31 3" xfId="620"/>
    <cellStyle name="쉼표 [0] 2 2 31 4" xfId="621"/>
    <cellStyle name="쉼표 [0] 2 2 31 5" xfId="3291"/>
    <cellStyle name="쉼표 [0] 2 2 31 6" xfId="4052"/>
    <cellStyle name="쉼표 [0] 2 2 31 7" xfId="4813"/>
    <cellStyle name="쉼표 [0] 2 2 31 8" xfId="5574"/>
    <cellStyle name="쉼표 [0] 2 2 31 9" xfId="6335"/>
    <cellStyle name="쉼표 [0] 2 2 32" xfId="622"/>
    <cellStyle name="쉼표 [0] 2 2 32 2" xfId="623"/>
    <cellStyle name="쉼표 [0] 2 2 32 3" xfId="624"/>
    <cellStyle name="쉼표 [0] 2 2 32 4" xfId="625"/>
    <cellStyle name="쉼표 [0] 2 2 32 5" xfId="3292"/>
    <cellStyle name="쉼표 [0] 2 2 32 6" xfId="4053"/>
    <cellStyle name="쉼표 [0] 2 2 32 7" xfId="4814"/>
    <cellStyle name="쉼표 [0] 2 2 32 8" xfId="5575"/>
    <cellStyle name="쉼표 [0] 2 2 32 9" xfId="6336"/>
    <cellStyle name="쉼표 [0] 2 2 33" xfId="626"/>
    <cellStyle name="쉼표 [0] 2 2 33 2" xfId="627"/>
    <cellStyle name="쉼표 [0] 2 2 33 3" xfId="628"/>
    <cellStyle name="쉼표 [0] 2 2 33 4" xfId="629"/>
    <cellStyle name="쉼표 [0] 2 2 33 5" xfId="3293"/>
    <cellStyle name="쉼표 [0] 2 2 33 6" xfId="4054"/>
    <cellStyle name="쉼표 [0] 2 2 33 7" xfId="4815"/>
    <cellStyle name="쉼표 [0] 2 2 33 8" xfId="5576"/>
    <cellStyle name="쉼표 [0] 2 2 33 9" xfId="6337"/>
    <cellStyle name="쉼표 [0] 2 2 34" xfId="630"/>
    <cellStyle name="쉼표 [0] 2 2 34 2" xfId="631"/>
    <cellStyle name="쉼표 [0] 2 2 34 3" xfId="632"/>
    <cellStyle name="쉼표 [0] 2 2 34 4" xfId="633"/>
    <cellStyle name="쉼표 [0] 2 2 34 5" xfId="3294"/>
    <cellStyle name="쉼표 [0] 2 2 34 6" xfId="4055"/>
    <cellStyle name="쉼표 [0] 2 2 34 7" xfId="4816"/>
    <cellStyle name="쉼표 [0] 2 2 34 8" xfId="5577"/>
    <cellStyle name="쉼표 [0] 2 2 34 9" xfId="6338"/>
    <cellStyle name="쉼표 [0] 2 2 35" xfId="634"/>
    <cellStyle name="쉼표 [0] 2 2 35 2" xfId="635"/>
    <cellStyle name="쉼표 [0] 2 2 35 3" xfId="636"/>
    <cellStyle name="쉼표 [0] 2 2 35 4" xfId="637"/>
    <cellStyle name="쉼표 [0] 2 2 35 5" xfId="3295"/>
    <cellStyle name="쉼표 [0] 2 2 35 6" xfId="4056"/>
    <cellStyle name="쉼표 [0] 2 2 35 7" xfId="4817"/>
    <cellStyle name="쉼표 [0] 2 2 35 8" xfId="5578"/>
    <cellStyle name="쉼표 [0] 2 2 35 9" xfId="6339"/>
    <cellStyle name="쉼표 [0] 2 2 36" xfId="638"/>
    <cellStyle name="쉼표 [0] 2 2 36 2" xfId="639"/>
    <cellStyle name="쉼표 [0] 2 2 36 3" xfId="640"/>
    <cellStyle name="쉼표 [0] 2 2 36 4" xfId="641"/>
    <cellStyle name="쉼표 [0] 2 2 36 5" xfId="3296"/>
    <cellStyle name="쉼표 [0] 2 2 36 6" xfId="4057"/>
    <cellStyle name="쉼표 [0] 2 2 36 7" xfId="4818"/>
    <cellStyle name="쉼표 [0] 2 2 36 8" xfId="5579"/>
    <cellStyle name="쉼표 [0] 2 2 36 9" xfId="6340"/>
    <cellStyle name="쉼표 [0] 2 2 37" xfId="642"/>
    <cellStyle name="쉼표 [0] 2 2 37 2" xfId="643"/>
    <cellStyle name="쉼표 [0] 2 2 37 3" xfId="644"/>
    <cellStyle name="쉼표 [0] 2 2 37 4" xfId="645"/>
    <cellStyle name="쉼표 [0] 2 2 37 5" xfId="3297"/>
    <cellStyle name="쉼표 [0] 2 2 37 6" xfId="4058"/>
    <cellStyle name="쉼표 [0] 2 2 37 7" xfId="4819"/>
    <cellStyle name="쉼표 [0] 2 2 37 8" xfId="5580"/>
    <cellStyle name="쉼표 [0] 2 2 37 9" xfId="6341"/>
    <cellStyle name="쉼표 [0] 2 2 38" xfId="646"/>
    <cellStyle name="쉼표 [0] 2 2 38 2" xfId="647"/>
    <cellStyle name="쉼표 [0] 2 2 38 3" xfId="648"/>
    <cellStyle name="쉼표 [0] 2 2 38 4" xfId="649"/>
    <cellStyle name="쉼표 [0] 2 2 38 5" xfId="3298"/>
    <cellStyle name="쉼표 [0] 2 2 38 6" xfId="4059"/>
    <cellStyle name="쉼표 [0] 2 2 38 7" xfId="4820"/>
    <cellStyle name="쉼표 [0] 2 2 38 8" xfId="5581"/>
    <cellStyle name="쉼표 [0] 2 2 38 9" xfId="6342"/>
    <cellStyle name="쉼표 [0] 2 2 39" xfId="650"/>
    <cellStyle name="쉼표 [0] 2 2 39 2" xfId="651"/>
    <cellStyle name="쉼표 [0] 2 2 39 3" xfId="652"/>
    <cellStyle name="쉼표 [0] 2 2 39 4" xfId="653"/>
    <cellStyle name="쉼표 [0] 2 2 39 5" xfId="3299"/>
    <cellStyle name="쉼표 [0] 2 2 39 6" xfId="4060"/>
    <cellStyle name="쉼표 [0] 2 2 39 7" xfId="4821"/>
    <cellStyle name="쉼표 [0] 2 2 39 8" xfId="5582"/>
    <cellStyle name="쉼표 [0] 2 2 39 9" xfId="6343"/>
    <cellStyle name="쉼표 [0] 2 2 4" xfId="654"/>
    <cellStyle name="쉼표 [0] 2 2 4 2" xfId="655"/>
    <cellStyle name="쉼표 [0] 2 2 4 3" xfId="656"/>
    <cellStyle name="쉼표 [0] 2 2 4 4" xfId="657"/>
    <cellStyle name="쉼표 [0] 2 2 4 5" xfId="3300"/>
    <cellStyle name="쉼표 [0] 2 2 4 6" xfId="4061"/>
    <cellStyle name="쉼표 [0] 2 2 4 7" xfId="4822"/>
    <cellStyle name="쉼표 [0] 2 2 4 8" xfId="5583"/>
    <cellStyle name="쉼표 [0] 2 2 4 9" xfId="6344"/>
    <cellStyle name="쉼표 [0] 2 2 40" xfId="658"/>
    <cellStyle name="쉼표 [0] 2 2 40 2" xfId="659"/>
    <cellStyle name="쉼표 [0] 2 2 40 3" xfId="660"/>
    <cellStyle name="쉼표 [0] 2 2 40 4" xfId="661"/>
    <cellStyle name="쉼표 [0] 2 2 40 5" xfId="3301"/>
    <cellStyle name="쉼표 [0] 2 2 40 6" xfId="4062"/>
    <cellStyle name="쉼표 [0] 2 2 40 7" xfId="4823"/>
    <cellStyle name="쉼표 [0] 2 2 40 8" xfId="5584"/>
    <cellStyle name="쉼표 [0] 2 2 40 9" xfId="6345"/>
    <cellStyle name="쉼표 [0] 2 2 41" xfId="662"/>
    <cellStyle name="쉼표 [0] 2 2 41 2" xfId="663"/>
    <cellStyle name="쉼표 [0] 2 2 41 3" xfId="664"/>
    <cellStyle name="쉼표 [0] 2 2 41 4" xfId="665"/>
    <cellStyle name="쉼표 [0] 2 2 41 5" xfId="3302"/>
    <cellStyle name="쉼표 [0] 2 2 41 6" xfId="4063"/>
    <cellStyle name="쉼표 [0] 2 2 41 7" xfId="4824"/>
    <cellStyle name="쉼표 [0] 2 2 41 8" xfId="5585"/>
    <cellStyle name="쉼표 [0] 2 2 41 9" xfId="6346"/>
    <cellStyle name="쉼표 [0] 2 2 42" xfId="666"/>
    <cellStyle name="쉼표 [0] 2 2 42 2" xfId="667"/>
    <cellStyle name="쉼표 [0] 2 2 42 3" xfId="668"/>
    <cellStyle name="쉼표 [0] 2 2 42 4" xfId="669"/>
    <cellStyle name="쉼표 [0] 2 2 42 5" xfId="3303"/>
    <cellStyle name="쉼표 [0] 2 2 42 6" xfId="4064"/>
    <cellStyle name="쉼표 [0] 2 2 42 7" xfId="4825"/>
    <cellStyle name="쉼표 [0] 2 2 42 8" xfId="5586"/>
    <cellStyle name="쉼표 [0] 2 2 42 9" xfId="6347"/>
    <cellStyle name="쉼표 [0] 2 2 43" xfId="670"/>
    <cellStyle name="쉼표 [0] 2 2 43 2" xfId="671"/>
    <cellStyle name="쉼표 [0] 2 2 43 3" xfId="672"/>
    <cellStyle name="쉼표 [0] 2 2 43 4" xfId="673"/>
    <cellStyle name="쉼표 [0] 2 2 43 5" xfId="3304"/>
    <cellStyle name="쉼표 [0] 2 2 43 6" xfId="4065"/>
    <cellStyle name="쉼표 [0] 2 2 43 7" xfId="4826"/>
    <cellStyle name="쉼표 [0] 2 2 43 8" xfId="5587"/>
    <cellStyle name="쉼표 [0] 2 2 43 9" xfId="6348"/>
    <cellStyle name="쉼표 [0] 2 2 44" xfId="674"/>
    <cellStyle name="쉼표 [0] 2 2 44 2" xfId="675"/>
    <cellStyle name="쉼표 [0] 2 2 44 3" xfId="676"/>
    <cellStyle name="쉼표 [0] 2 2 44 4" xfId="677"/>
    <cellStyle name="쉼표 [0] 2 2 44 5" xfId="3305"/>
    <cellStyle name="쉼표 [0] 2 2 44 6" xfId="4066"/>
    <cellStyle name="쉼표 [0] 2 2 44 7" xfId="4827"/>
    <cellStyle name="쉼표 [0] 2 2 44 8" xfId="5588"/>
    <cellStyle name="쉼표 [0] 2 2 44 9" xfId="6349"/>
    <cellStyle name="쉼표 [0] 2 2 45" xfId="678"/>
    <cellStyle name="쉼표 [0] 2 2 45 2" xfId="679"/>
    <cellStyle name="쉼표 [0] 2 2 45 3" xfId="680"/>
    <cellStyle name="쉼표 [0] 2 2 45 4" xfId="681"/>
    <cellStyle name="쉼표 [0] 2 2 45 5" xfId="3306"/>
    <cellStyle name="쉼표 [0] 2 2 45 6" xfId="4067"/>
    <cellStyle name="쉼표 [0] 2 2 45 7" xfId="4828"/>
    <cellStyle name="쉼표 [0] 2 2 45 8" xfId="5589"/>
    <cellStyle name="쉼표 [0] 2 2 45 9" xfId="6350"/>
    <cellStyle name="쉼표 [0] 2 2 46" xfId="682"/>
    <cellStyle name="쉼표 [0] 2 2 46 2" xfId="683"/>
    <cellStyle name="쉼표 [0] 2 2 46 3" xfId="684"/>
    <cellStyle name="쉼표 [0] 2 2 46 4" xfId="685"/>
    <cellStyle name="쉼표 [0] 2 2 46 5" xfId="3307"/>
    <cellStyle name="쉼표 [0] 2 2 46 6" xfId="4068"/>
    <cellStyle name="쉼표 [0] 2 2 46 7" xfId="4829"/>
    <cellStyle name="쉼표 [0] 2 2 46 8" xfId="5590"/>
    <cellStyle name="쉼표 [0] 2 2 46 9" xfId="6351"/>
    <cellStyle name="쉼표 [0] 2 2 47" xfId="686"/>
    <cellStyle name="쉼표 [0] 2 2 47 2" xfId="687"/>
    <cellStyle name="쉼표 [0] 2 2 47 3" xfId="688"/>
    <cellStyle name="쉼표 [0] 2 2 47 4" xfId="689"/>
    <cellStyle name="쉼표 [0] 2 2 47 5" xfId="3308"/>
    <cellStyle name="쉼표 [0] 2 2 47 6" xfId="4069"/>
    <cellStyle name="쉼표 [0] 2 2 47 7" xfId="4830"/>
    <cellStyle name="쉼표 [0] 2 2 47 8" xfId="5591"/>
    <cellStyle name="쉼표 [0] 2 2 47 9" xfId="6352"/>
    <cellStyle name="쉼표 [0] 2 2 48" xfId="690"/>
    <cellStyle name="쉼표 [0] 2 2 48 2" xfId="691"/>
    <cellStyle name="쉼표 [0] 2 2 48 3" xfId="692"/>
    <cellStyle name="쉼표 [0] 2 2 48 4" xfId="693"/>
    <cellStyle name="쉼표 [0] 2 2 48 5" xfId="3309"/>
    <cellStyle name="쉼표 [0] 2 2 48 6" xfId="4070"/>
    <cellStyle name="쉼표 [0] 2 2 48 7" xfId="4831"/>
    <cellStyle name="쉼표 [0] 2 2 48 8" xfId="5592"/>
    <cellStyle name="쉼표 [0] 2 2 48 9" xfId="6353"/>
    <cellStyle name="쉼표 [0] 2 2 49" xfId="694"/>
    <cellStyle name="쉼표 [0] 2 2 49 2" xfId="695"/>
    <cellStyle name="쉼표 [0] 2 2 49 3" xfId="696"/>
    <cellStyle name="쉼표 [0] 2 2 49 4" xfId="697"/>
    <cellStyle name="쉼표 [0] 2 2 49 5" xfId="3310"/>
    <cellStyle name="쉼표 [0] 2 2 49 6" xfId="4071"/>
    <cellStyle name="쉼표 [0] 2 2 49 7" xfId="4832"/>
    <cellStyle name="쉼표 [0] 2 2 49 8" xfId="5593"/>
    <cellStyle name="쉼표 [0] 2 2 49 9" xfId="6354"/>
    <cellStyle name="쉼표 [0] 2 2 5" xfId="698"/>
    <cellStyle name="쉼표 [0] 2 2 5 2" xfId="699"/>
    <cellStyle name="쉼표 [0] 2 2 5 3" xfId="700"/>
    <cellStyle name="쉼표 [0] 2 2 5 4" xfId="701"/>
    <cellStyle name="쉼표 [0] 2 2 5 5" xfId="3311"/>
    <cellStyle name="쉼표 [0] 2 2 5 6" xfId="4072"/>
    <cellStyle name="쉼표 [0] 2 2 5 7" xfId="4833"/>
    <cellStyle name="쉼표 [0] 2 2 5 8" xfId="5594"/>
    <cellStyle name="쉼표 [0] 2 2 5 9" xfId="6355"/>
    <cellStyle name="쉼표 [0] 2 2 50" xfId="702"/>
    <cellStyle name="쉼표 [0] 2 2 50 2" xfId="703"/>
    <cellStyle name="쉼표 [0] 2 2 50 3" xfId="704"/>
    <cellStyle name="쉼표 [0] 2 2 50 4" xfId="705"/>
    <cellStyle name="쉼표 [0] 2 2 50 5" xfId="3312"/>
    <cellStyle name="쉼표 [0] 2 2 50 6" xfId="4073"/>
    <cellStyle name="쉼표 [0] 2 2 50 7" xfId="4834"/>
    <cellStyle name="쉼표 [0] 2 2 50 8" xfId="5595"/>
    <cellStyle name="쉼표 [0] 2 2 50 9" xfId="6356"/>
    <cellStyle name="쉼표 [0] 2 2 51" xfId="706"/>
    <cellStyle name="쉼표 [0] 2 2 51 2" xfId="707"/>
    <cellStyle name="쉼표 [0] 2 2 51 3" xfId="708"/>
    <cellStyle name="쉼표 [0] 2 2 51 4" xfId="709"/>
    <cellStyle name="쉼표 [0] 2 2 51 5" xfId="3313"/>
    <cellStyle name="쉼표 [0] 2 2 51 6" xfId="4074"/>
    <cellStyle name="쉼표 [0] 2 2 51 7" xfId="4835"/>
    <cellStyle name="쉼표 [0] 2 2 51 8" xfId="5596"/>
    <cellStyle name="쉼표 [0] 2 2 51 9" xfId="6357"/>
    <cellStyle name="쉼표 [0] 2 2 52" xfId="710"/>
    <cellStyle name="쉼표 [0] 2 2 52 2" xfId="711"/>
    <cellStyle name="쉼표 [0] 2 2 52 3" xfId="712"/>
    <cellStyle name="쉼표 [0] 2 2 52 4" xfId="713"/>
    <cellStyle name="쉼표 [0] 2 2 52 5" xfId="3314"/>
    <cellStyle name="쉼표 [0] 2 2 52 6" xfId="4075"/>
    <cellStyle name="쉼표 [0] 2 2 52 7" xfId="4836"/>
    <cellStyle name="쉼표 [0] 2 2 52 8" xfId="5597"/>
    <cellStyle name="쉼표 [0] 2 2 52 9" xfId="6358"/>
    <cellStyle name="쉼표 [0] 2 2 53" xfId="714"/>
    <cellStyle name="쉼표 [0] 2 2 53 2" xfId="715"/>
    <cellStyle name="쉼표 [0] 2 2 53 3" xfId="716"/>
    <cellStyle name="쉼표 [0] 2 2 53 4" xfId="717"/>
    <cellStyle name="쉼표 [0] 2 2 53 5" xfId="3315"/>
    <cellStyle name="쉼표 [0] 2 2 53 6" xfId="4076"/>
    <cellStyle name="쉼표 [0] 2 2 53 7" xfId="4837"/>
    <cellStyle name="쉼표 [0] 2 2 53 8" xfId="5598"/>
    <cellStyle name="쉼표 [0] 2 2 53 9" xfId="6359"/>
    <cellStyle name="쉼표 [0] 2 2 54" xfId="718"/>
    <cellStyle name="쉼표 [0] 2 2 54 2" xfId="719"/>
    <cellStyle name="쉼표 [0] 2 2 54 3" xfId="720"/>
    <cellStyle name="쉼표 [0] 2 2 54 4" xfId="721"/>
    <cellStyle name="쉼표 [0] 2 2 54 5" xfId="3316"/>
    <cellStyle name="쉼표 [0] 2 2 54 6" xfId="4077"/>
    <cellStyle name="쉼표 [0] 2 2 54 7" xfId="4838"/>
    <cellStyle name="쉼표 [0] 2 2 54 8" xfId="5599"/>
    <cellStyle name="쉼표 [0] 2 2 54 9" xfId="6360"/>
    <cellStyle name="쉼표 [0] 2 2 55" xfId="722"/>
    <cellStyle name="쉼표 [0] 2 2 55 2" xfId="723"/>
    <cellStyle name="쉼표 [0] 2 2 55 3" xfId="724"/>
    <cellStyle name="쉼표 [0] 2 2 55 4" xfId="725"/>
    <cellStyle name="쉼표 [0] 2 2 55 5" xfId="3317"/>
    <cellStyle name="쉼표 [0] 2 2 55 6" xfId="4078"/>
    <cellStyle name="쉼표 [0] 2 2 55 7" xfId="4839"/>
    <cellStyle name="쉼표 [0] 2 2 55 8" xfId="5600"/>
    <cellStyle name="쉼표 [0] 2 2 55 9" xfId="6361"/>
    <cellStyle name="쉼표 [0] 2 2 56" xfId="726"/>
    <cellStyle name="쉼표 [0] 2 2 56 2" xfId="727"/>
    <cellStyle name="쉼표 [0] 2 2 56 3" xfId="728"/>
    <cellStyle name="쉼표 [0] 2 2 56 4" xfId="729"/>
    <cellStyle name="쉼표 [0] 2 2 56 5" xfId="3318"/>
    <cellStyle name="쉼표 [0] 2 2 56 6" xfId="4079"/>
    <cellStyle name="쉼표 [0] 2 2 56 7" xfId="4840"/>
    <cellStyle name="쉼표 [0] 2 2 56 8" xfId="5601"/>
    <cellStyle name="쉼표 [0] 2 2 56 9" xfId="6362"/>
    <cellStyle name="쉼표 [0] 2 2 57" xfId="730"/>
    <cellStyle name="쉼표 [0] 2 2 57 2" xfId="731"/>
    <cellStyle name="쉼표 [0] 2 2 57 3" xfId="732"/>
    <cellStyle name="쉼표 [0] 2 2 57 4" xfId="733"/>
    <cellStyle name="쉼표 [0] 2 2 57 5" xfId="3319"/>
    <cellStyle name="쉼표 [0] 2 2 57 6" xfId="4080"/>
    <cellStyle name="쉼표 [0] 2 2 57 7" xfId="4841"/>
    <cellStyle name="쉼표 [0] 2 2 57 8" xfId="5602"/>
    <cellStyle name="쉼표 [0] 2 2 57 9" xfId="6363"/>
    <cellStyle name="쉼표 [0] 2 2 58" xfId="734"/>
    <cellStyle name="쉼표 [0] 2 2 58 2" xfId="735"/>
    <cellStyle name="쉼표 [0] 2 2 58 3" xfId="736"/>
    <cellStyle name="쉼표 [0] 2 2 58 4" xfId="737"/>
    <cellStyle name="쉼표 [0] 2 2 58 5" xfId="3320"/>
    <cellStyle name="쉼표 [0] 2 2 58 6" xfId="4081"/>
    <cellStyle name="쉼표 [0] 2 2 58 7" xfId="4842"/>
    <cellStyle name="쉼표 [0] 2 2 58 8" xfId="5603"/>
    <cellStyle name="쉼표 [0] 2 2 58 9" xfId="6364"/>
    <cellStyle name="쉼표 [0] 2 2 59" xfId="738"/>
    <cellStyle name="쉼표 [0] 2 2 59 2" xfId="739"/>
    <cellStyle name="쉼표 [0] 2 2 59 3" xfId="740"/>
    <cellStyle name="쉼표 [0] 2 2 59 4" xfId="741"/>
    <cellStyle name="쉼표 [0] 2 2 59 5" xfId="3321"/>
    <cellStyle name="쉼표 [0] 2 2 59 6" xfId="4082"/>
    <cellStyle name="쉼표 [0] 2 2 59 7" xfId="4843"/>
    <cellStyle name="쉼표 [0] 2 2 59 8" xfId="5604"/>
    <cellStyle name="쉼표 [0] 2 2 59 9" xfId="6365"/>
    <cellStyle name="쉼표 [0] 2 2 6" xfId="742"/>
    <cellStyle name="쉼표 [0] 2 2 6 2" xfId="743"/>
    <cellStyle name="쉼표 [0] 2 2 6 3" xfId="744"/>
    <cellStyle name="쉼표 [0] 2 2 6 4" xfId="745"/>
    <cellStyle name="쉼표 [0] 2 2 6 5" xfId="3322"/>
    <cellStyle name="쉼표 [0] 2 2 6 6" xfId="4083"/>
    <cellStyle name="쉼표 [0] 2 2 6 7" xfId="4844"/>
    <cellStyle name="쉼표 [0] 2 2 6 8" xfId="5605"/>
    <cellStyle name="쉼표 [0] 2 2 6 9" xfId="6366"/>
    <cellStyle name="쉼표 [0] 2 2 60" xfId="746"/>
    <cellStyle name="쉼표 [0] 2 2 60 2" xfId="747"/>
    <cellStyle name="쉼표 [0] 2 2 60 3" xfId="748"/>
    <cellStyle name="쉼표 [0] 2 2 60 4" xfId="749"/>
    <cellStyle name="쉼표 [0] 2 2 60 5" xfId="3323"/>
    <cellStyle name="쉼표 [0] 2 2 60 6" xfId="4084"/>
    <cellStyle name="쉼표 [0] 2 2 60 7" xfId="4845"/>
    <cellStyle name="쉼표 [0] 2 2 60 8" xfId="5606"/>
    <cellStyle name="쉼표 [0] 2 2 60 9" xfId="6367"/>
    <cellStyle name="쉼표 [0] 2 2 61" xfId="750"/>
    <cellStyle name="쉼표 [0] 2 2 61 2" xfId="751"/>
    <cellStyle name="쉼표 [0] 2 2 61 3" xfId="752"/>
    <cellStyle name="쉼표 [0] 2 2 61 4" xfId="753"/>
    <cellStyle name="쉼표 [0] 2 2 61 5" xfId="3324"/>
    <cellStyle name="쉼표 [0] 2 2 61 6" xfId="4085"/>
    <cellStyle name="쉼표 [0] 2 2 61 7" xfId="4846"/>
    <cellStyle name="쉼표 [0] 2 2 61 8" xfId="5607"/>
    <cellStyle name="쉼표 [0] 2 2 61 9" xfId="6368"/>
    <cellStyle name="쉼표 [0] 2 2 62" xfId="754"/>
    <cellStyle name="쉼표 [0] 2 2 62 2" xfId="755"/>
    <cellStyle name="쉼표 [0] 2 2 62 3" xfId="756"/>
    <cellStyle name="쉼표 [0] 2 2 62 4" xfId="757"/>
    <cellStyle name="쉼표 [0] 2 2 62 5" xfId="3325"/>
    <cellStyle name="쉼표 [0] 2 2 62 6" xfId="4086"/>
    <cellStyle name="쉼표 [0] 2 2 62 7" xfId="4847"/>
    <cellStyle name="쉼표 [0] 2 2 62 8" xfId="5608"/>
    <cellStyle name="쉼표 [0] 2 2 62 9" xfId="6369"/>
    <cellStyle name="쉼표 [0] 2 2 63" xfId="758"/>
    <cellStyle name="쉼표 [0] 2 2 63 2" xfId="759"/>
    <cellStyle name="쉼표 [0] 2 2 63 3" xfId="760"/>
    <cellStyle name="쉼표 [0] 2 2 63 4" xfId="761"/>
    <cellStyle name="쉼표 [0] 2 2 63 5" xfId="3326"/>
    <cellStyle name="쉼표 [0] 2 2 63 6" xfId="4087"/>
    <cellStyle name="쉼표 [0] 2 2 63 7" xfId="4848"/>
    <cellStyle name="쉼표 [0] 2 2 63 8" xfId="5609"/>
    <cellStyle name="쉼표 [0] 2 2 63 9" xfId="6370"/>
    <cellStyle name="쉼표 [0] 2 2 64" xfId="762"/>
    <cellStyle name="쉼표 [0] 2 2 64 2" xfId="763"/>
    <cellStyle name="쉼표 [0] 2 2 64 3" xfId="764"/>
    <cellStyle name="쉼표 [0] 2 2 64 4" xfId="765"/>
    <cellStyle name="쉼표 [0] 2 2 64 5" xfId="3327"/>
    <cellStyle name="쉼표 [0] 2 2 64 6" xfId="4088"/>
    <cellStyle name="쉼표 [0] 2 2 64 7" xfId="4849"/>
    <cellStyle name="쉼표 [0] 2 2 64 8" xfId="5610"/>
    <cellStyle name="쉼표 [0] 2 2 64 9" xfId="6371"/>
    <cellStyle name="쉼표 [0] 2 2 65" xfId="766"/>
    <cellStyle name="쉼표 [0] 2 2 65 2" xfId="767"/>
    <cellStyle name="쉼표 [0] 2 2 65 3" xfId="768"/>
    <cellStyle name="쉼표 [0] 2 2 65 4" xfId="769"/>
    <cellStyle name="쉼표 [0] 2 2 65 5" xfId="3328"/>
    <cellStyle name="쉼표 [0] 2 2 65 6" xfId="4089"/>
    <cellStyle name="쉼표 [0] 2 2 65 7" xfId="4850"/>
    <cellStyle name="쉼표 [0] 2 2 65 8" xfId="5611"/>
    <cellStyle name="쉼표 [0] 2 2 65 9" xfId="6372"/>
    <cellStyle name="쉼표 [0] 2 2 66" xfId="770"/>
    <cellStyle name="쉼표 [0] 2 2 66 2" xfId="771"/>
    <cellStyle name="쉼표 [0] 2 2 66 3" xfId="772"/>
    <cellStyle name="쉼표 [0] 2 2 66 4" xfId="773"/>
    <cellStyle name="쉼표 [0] 2 2 66 5" xfId="3329"/>
    <cellStyle name="쉼표 [0] 2 2 66 6" xfId="4090"/>
    <cellStyle name="쉼표 [0] 2 2 66 7" xfId="4851"/>
    <cellStyle name="쉼표 [0] 2 2 66 8" xfId="5612"/>
    <cellStyle name="쉼표 [0] 2 2 66 9" xfId="6373"/>
    <cellStyle name="쉼표 [0] 2 2 67" xfId="774"/>
    <cellStyle name="쉼표 [0] 2 2 67 2" xfId="775"/>
    <cellStyle name="쉼표 [0] 2 2 67 3" xfId="776"/>
    <cellStyle name="쉼표 [0] 2 2 67 4" xfId="777"/>
    <cellStyle name="쉼표 [0] 2 2 67 5" xfId="3330"/>
    <cellStyle name="쉼표 [0] 2 2 67 6" xfId="4091"/>
    <cellStyle name="쉼표 [0] 2 2 67 7" xfId="4852"/>
    <cellStyle name="쉼표 [0] 2 2 67 8" xfId="5613"/>
    <cellStyle name="쉼표 [0] 2 2 67 9" xfId="6374"/>
    <cellStyle name="쉼표 [0] 2 2 68" xfId="778"/>
    <cellStyle name="쉼표 [0] 2 2 68 2" xfId="779"/>
    <cellStyle name="쉼표 [0] 2 2 68 3" xfId="780"/>
    <cellStyle name="쉼표 [0] 2 2 68 4" xfId="781"/>
    <cellStyle name="쉼표 [0] 2 2 68 5" xfId="3331"/>
    <cellStyle name="쉼표 [0] 2 2 68 6" xfId="4092"/>
    <cellStyle name="쉼표 [0] 2 2 68 7" xfId="4853"/>
    <cellStyle name="쉼표 [0] 2 2 68 8" xfId="5614"/>
    <cellStyle name="쉼표 [0] 2 2 68 9" xfId="6375"/>
    <cellStyle name="쉼표 [0] 2 2 69" xfId="782"/>
    <cellStyle name="쉼표 [0] 2 2 69 2" xfId="783"/>
    <cellStyle name="쉼표 [0] 2 2 69 3" xfId="784"/>
    <cellStyle name="쉼표 [0] 2 2 69 4" xfId="785"/>
    <cellStyle name="쉼표 [0] 2 2 69 5" xfId="3332"/>
    <cellStyle name="쉼표 [0] 2 2 69 6" xfId="4093"/>
    <cellStyle name="쉼표 [0] 2 2 69 7" xfId="4854"/>
    <cellStyle name="쉼표 [0] 2 2 69 8" xfId="5615"/>
    <cellStyle name="쉼표 [0] 2 2 69 9" xfId="6376"/>
    <cellStyle name="쉼표 [0] 2 2 7" xfId="786"/>
    <cellStyle name="쉼표 [0] 2 2 7 2" xfId="787"/>
    <cellStyle name="쉼표 [0] 2 2 7 3" xfId="788"/>
    <cellStyle name="쉼표 [0] 2 2 7 4" xfId="789"/>
    <cellStyle name="쉼표 [0] 2 2 7 5" xfId="3333"/>
    <cellStyle name="쉼표 [0] 2 2 7 6" xfId="4094"/>
    <cellStyle name="쉼표 [0] 2 2 7 7" xfId="4855"/>
    <cellStyle name="쉼표 [0] 2 2 7 8" xfId="5616"/>
    <cellStyle name="쉼표 [0] 2 2 7 9" xfId="6377"/>
    <cellStyle name="쉼표 [0] 2 2 70" xfId="790"/>
    <cellStyle name="쉼표 [0] 2 2 70 2" xfId="791"/>
    <cellStyle name="쉼표 [0] 2 2 70 3" xfId="792"/>
    <cellStyle name="쉼표 [0] 2 2 70 4" xfId="793"/>
    <cellStyle name="쉼표 [0] 2 2 70 5" xfId="3334"/>
    <cellStyle name="쉼표 [0] 2 2 70 6" xfId="4095"/>
    <cellStyle name="쉼표 [0] 2 2 70 7" xfId="4856"/>
    <cellStyle name="쉼표 [0] 2 2 70 8" xfId="5617"/>
    <cellStyle name="쉼표 [0] 2 2 70 9" xfId="6378"/>
    <cellStyle name="쉼표 [0] 2 2 71" xfId="794"/>
    <cellStyle name="쉼표 [0] 2 2 71 2" xfId="795"/>
    <cellStyle name="쉼표 [0] 2 2 71 3" xfId="796"/>
    <cellStyle name="쉼표 [0] 2 2 71 4" xfId="797"/>
    <cellStyle name="쉼표 [0] 2 2 71 5" xfId="3335"/>
    <cellStyle name="쉼표 [0] 2 2 71 6" xfId="4096"/>
    <cellStyle name="쉼표 [0] 2 2 71 7" xfId="4857"/>
    <cellStyle name="쉼표 [0] 2 2 71 8" xfId="5618"/>
    <cellStyle name="쉼표 [0] 2 2 71 9" xfId="6379"/>
    <cellStyle name="쉼표 [0] 2 2 72" xfId="798"/>
    <cellStyle name="쉼표 [0] 2 2 72 2" xfId="799"/>
    <cellStyle name="쉼표 [0] 2 2 72 3" xfId="800"/>
    <cellStyle name="쉼표 [0] 2 2 72 4" xfId="801"/>
    <cellStyle name="쉼표 [0] 2 2 72 5" xfId="3336"/>
    <cellStyle name="쉼표 [0] 2 2 72 6" xfId="4097"/>
    <cellStyle name="쉼표 [0] 2 2 72 7" xfId="4858"/>
    <cellStyle name="쉼표 [0] 2 2 72 8" xfId="5619"/>
    <cellStyle name="쉼표 [0] 2 2 72 9" xfId="6380"/>
    <cellStyle name="쉼표 [0] 2 2 73" xfId="802"/>
    <cellStyle name="쉼표 [0] 2 2 73 2" xfId="803"/>
    <cellStyle name="쉼표 [0] 2 2 73 3" xfId="804"/>
    <cellStyle name="쉼표 [0] 2 2 73 4" xfId="805"/>
    <cellStyle name="쉼표 [0] 2 2 73 5" xfId="3337"/>
    <cellStyle name="쉼표 [0] 2 2 73 6" xfId="4098"/>
    <cellStyle name="쉼표 [0] 2 2 73 7" xfId="4859"/>
    <cellStyle name="쉼표 [0] 2 2 73 8" xfId="5620"/>
    <cellStyle name="쉼표 [0] 2 2 73 9" xfId="6381"/>
    <cellStyle name="쉼표 [0] 2 2 74" xfId="806"/>
    <cellStyle name="쉼표 [0] 2 2 74 2" xfId="807"/>
    <cellStyle name="쉼표 [0] 2 2 74 3" xfId="808"/>
    <cellStyle name="쉼표 [0] 2 2 74 4" xfId="809"/>
    <cellStyle name="쉼표 [0] 2 2 74 5" xfId="3338"/>
    <cellStyle name="쉼표 [0] 2 2 74 6" xfId="4099"/>
    <cellStyle name="쉼표 [0] 2 2 74 7" xfId="4860"/>
    <cellStyle name="쉼표 [0] 2 2 74 8" xfId="5621"/>
    <cellStyle name="쉼표 [0] 2 2 74 9" xfId="6382"/>
    <cellStyle name="쉼표 [0] 2 2 75" xfId="810"/>
    <cellStyle name="쉼표 [0] 2 2 75 2" xfId="811"/>
    <cellStyle name="쉼표 [0] 2 2 75 3" xfId="812"/>
    <cellStyle name="쉼표 [0] 2 2 75 4" xfId="813"/>
    <cellStyle name="쉼표 [0] 2 2 75 5" xfId="3339"/>
    <cellStyle name="쉼표 [0] 2 2 75 6" xfId="4100"/>
    <cellStyle name="쉼표 [0] 2 2 75 7" xfId="4861"/>
    <cellStyle name="쉼표 [0] 2 2 75 8" xfId="5622"/>
    <cellStyle name="쉼표 [0] 2 2 75 9" xfId="6383"/>
    <cellStyle name="쉼표 [0] 2 2 76" xfId="814"/>
    <cellStyle name="쉼표 [0] 2 2 76 2" xfId="815"/>
    <cellStyle name="쉼표 [0] 2 2 76 3" xfId="816"/>
    <cellStyle name="쉼표 [0] 2 2 76 4" xfId="817"/>
    <cellStyle name="쉼표 [0] 2 2 76 5" xfId="3340"/>
    <cellStyle name="쉼표 [0] 2 2 76 6" xfId="4101"/>
    <cellStyle name="쉼표 [0] 2 2 76 7" xfId="4862"/>
    <cellStyle name="쉼표 [0] 2 2 76 8" xfId="5623"/>
    <cellStyle name="쉼표 [0] 2 2 76 9" xfId="6384"/>
    <cellStyle name="쉼표 [0] 2 2 77" xfId="818"/>
    <cellStyle name="쉼표 [0] 2 2 77 2" xfId="819"/>
    <cellStyle name="쉼표 [0] 2 2 77 3" xfId="820"/>
    <cellStyle name="쉼표 [0] 2 2 77 4" xfId="821"/>
    <cellStyle name="쉼표 [0] 2 2 77 5" xfId="3341"/>
    <cellStyle name="쉼표 [0] 2 2 77 6" xfId="4102"/>
    <cellStyle name="쉼표 [0] 2 2 77 7" xfId="4863"/>
    <cellStyle name="쉼표 [0] 2 2 77 8" xfId="5624"/>
    <cellStyle name="쉼표 [0] 2 2 77 9" xfId="6385"/>
    <cellStyle name="쉼표 [0] 2 2 78" xfId="822"/>
    <cellStyle name="쉼표 [0] 2 2 78 2" xfId="823"/>
    <cellStyle name="쉼표 [0] 2 2 78 3" xfId="824"/>
    <cellStyle name="쉼표 [0] 2 2 78 4" xfId="825"/>
    <cellStyle name="쉼표 [0] 2 2 78 5" xfId="3342"/>
    <cellStyle name="쉼표 [0] 2 2 78 6" xfId="4103"/>
    <cellStyle name="쉼표 [0] 2 2 78 7" xfId="4864"/>
    <cellStyle name="쉼표 [0] 2 2 78 8" xfId="5625"/>
    <cellStyle name="쉼표 [0] 2 2 78 9" xfId="6386"/>
    <cellStyle name="쉼표 [0] 2 2 79" xfId="826"/>
    <cellStyle name="쉼표 [0] 2 2 79 2" xfId="827"/>
    <cellStyle name="쉼표 [0] 2 2 79 3" xfId="828"/>
    <cellStyle name="쉼표 [0] 2 2 79 4" xfId="829"/>
    <cellStyle name="쉼표 [0] 2 2 79 5" xfId="3343"/>
    <cellStyle name="쉼표 [0] 2 2 79 6" xfId="4104"/>
    <cellStyle name="쉼표 [0] 2 2 79 7" xfId="4865"/>
    <cellStyle name="쉼표 [0] 2 2 79 8" xfId="5626"/>
    <cellStyle name="쉼표 [0] 2 2 79 9" xfId="6387"/>
    <cellStyle name="쉼표 [0] 2 2 8" xfId="830"/>
    <cellStyle name="쉼표 [0] 2 2 8 2" xfId="831"/>
    <cellStyle name="쉼표 [0] 2 2 8 3" xfId="832"/>
    <cellStyle name="쉼표 [0] 2 2 8 4" xfId="833"/>
    <cellStyle name="쉼표 [0] 2 2 8 5" xfId="3344"/>
    <cellStyle name="쉼표 [0] 2 2 8 6" xfId="4105"/>
    <cellStyle name="쉼표 [0] 2 2 8 7" xfId="4866"/>
    <cellStyle name="쉼표 [0] 2 2 8 8" xfId="5627"/>
    <cellStyle name="쉼표 [0] 2 2 8 9" xfId="6388"/>
    <cellStyle name="쉼표 [0] 2 2 80" xfId="834"/>
    <cellStyle name="쉼표 [0] 2 2 80 2" xfId="835"/>
    <cellStyle name="쉼표 [0] 2 2 80 3" xfId="836"/>
    <cellStyle name="쉼표 [0] 2 2 80 4" xfId="837"/>
    <cellStyle name="쉼표 [0] 2 2 80 5" xfId="3345"/>
    <cellStyle name="쉼표 [0] 2 2 80 6" xfId="4106"/>
    <cellStyle name="쉼표 [0] 2 2 80 7" xfId="4867"/>
    <cellStyle name="쉼표 [0] 2 2 80 8" xfId="5628"/>
    <cellStyle name="쉼표 [0] 2 2 80 9" xfId="6389"/>
    <cellStyle name="쉼표 [0] 2 2 81" xfId="838"/>
    <cellStyle name="쉼표 [0] 2 2 81 2" xfId="839"/>
    <cellStyle name="쉼표 [0] 2 2 81 3" xfId="840"/>
    <cellStyle name="쉼표 [0] 2 2 81 4" xfId="841"/>
    <cellStyle name="쉼표 [0] 2 2 81 5" xfId="3346"/>
    <cellStyle name="쉼표 [0] 2 2 81 6" xfId="4107"/>
    <cellStyle name="쉼표 [0] 2 2 81 7" xfId="4868"/>
    <cellStyle name="쉼표 [0] 2 2 81 8" xfId="5629"/>
    <cellStyle name="쉼표 [0] 2 2 81 9" xfId="6390"/>
    <cellStyle name="쉼표 [0] 2 2 82" xfId="842"/>
    <cellStyle name="쉼표 [0] 2 2 82 2" xfId="843"/>
    <cellStyle name="쉼표 [0] 2 2 82 3" xfId="844"/>
    <cellStyle name="쉼표 [0] 2 2 82 4" xfId="845"/>
    <cellStyle name="쉼표 [0] 2 2 82 5" xfId="3347"/>
    <cellStyle name="쉼표 [0] 2 2 82 6" xfId="4108"/>
    <cellStyle name="쉼표 [0] 2 2 82 7" xfId="4869"/>
    <cellStyle name="쉼표 [0] 2 2 82 8" xfId="5630"/>
    <cellStyle name="쉼표 [0] 2 2 82 9" xfId="6391"/>
    <cellStyle name="쉼표 [0] 2 2 83" xfId="846"/>
    <cellStyle name="쉼표 [0] 2 2 84" xfId="847"/>
    <cellStyle name="쉼표 [0] 2 2 84 2" xfId="848"/>
    <cellStyle name="쉼표 [0] 2 2 84 3" xfId="849"/>
    <cellStyle name="쉼표 [0] 2 2 84 4" xfId="850"/>
    <cellStyle name="쉼표 [0] 2 2 84 5" xfId="3348"/>
    <cellStyle name="쉼표 [0] 2 2 84 6" xfId="4109"/>
    <cellStyle name="쉼표 [0] 2 2 84 7" xfId="4870"/>
    <cellStyle name="쉼표 [0] 2 2 84 8" xfId="5631"/>
    <cellStyle name="쉼표 [0] 2 2 84 9" xfId="6392"/>
    <cellStyle name="쉼표 [0] 2 2 85" xfId="851"/>
    <cellStyle name="쉼표 [0] 2 2 85 2" xfId="852"/>
    <cellStyle name="쉼표 [0] 2 2 85 3" xfId="853"/>
    <cellStyle name="쉼표 [0] 2 2 85 4" xfId="854"/>
    <cellStyle name="쉼표 [0] 2 2 85 5" xfId="3349"/>
    <cellStyle name="쉼표 [0] 2 2 85 6" xfId="4110"/>
    <cellStyle name="쉼표 [0] 2 2 85 7" xfId="4871"/>
    <cellStyle name="쉼표 [0] 2 2 85 8" xfId="5632"/>
    <cellStyle name="쉼표 [0] 2 2 85 9" xfId="6393"/>
    <cellStyle name="쉼표 [0] 2 2 86" xfId="855"/>
    <cellStyle name="쉼표 [0] 2 2 86 2" xfId="856"/>
    <cellStyle name="쉼표 [0] 2 2 86 3" xfId="857"/>
    <cellStyle name="쉼표 [0] 2 2 86 4" xfId="858"/>
    <cellStyle name="쉼표 [0] 2 2 86 5" xfId="3350"/>
    <cellStyle name="쉼표 [0] 2 2 86 6" xfId="4111"/>
    <cellStyle name="쉼표 [0] 2 2 86 7" xfId="4872"/>
    <cellStyle name="쉼표 [0] 2 2 86 8" xfId="5633"/>
    <cellStyle name="쉼표 [0] 2 2 86 9" xfId="6394"/>
    <cellStyle name="쉼표 [0] 2 2 87" xfId="859"/>
    <cellStyle name="쉼표 [0] 2 2 87 2" xfId="860"/>
    <cellStyle name="쉼표 [0] 2 2 87 3" xfId="861"/>
    <cellStyle name="쉼표 [0] 2 2 87 4" xfId="862"/>
    <cellStyle name="쉼표 [0] 2 2 87 5" xfId="3351"/>
    <cellStyle name="쉼표 [0] 2 2 87 6" xfId="4112"/>
    <cellStyle name="쉼표 [0] 2 2 87 7" xfId="4873"/>
    <cellStyle name="쉼표 [0] 2 2 87 8" xfId="5634"/>
    <cellStyle name="쉼표 [0] 2 2 87 9" xfId="6395"/>
    <cellStyle name="쉼표 [0] 2 2 88" xfId="863"/>
    <cellStyle name="쉼표 [0] 2 2 88 2" xfId="864"/>
    <cellStyle name="쉼표 [0] 2 2 88 3" xfId="865"/>
    <cellStyle name="쉼표 [0] 2 2 88 4" xfId="866"/>
    <cellStyle name="쉼표 [0] 2 2 88 5" xfId="3352"/>
    <cellStyle name="쉼표 [0] 2 2 88 6" xfId="4113"/>
    <cellStyle name="쉼표 [0] 2 2 88 7" xfId="4874"/>
    <cellStyle name="쉼표 [0] 2 2 88 8" xfId="5635"/>
    <cellStyle name="쉼표 [0] 2 2 88 9" xfId="6396"/>
    <cellStyle name="쉼표 [0] 2 2 89" xfId="867"/>
    <cellStyle name="쉼표 [0] 2 2 89 2" xfId="868"/>
    <cellStyle name="쉼표 [0] 2 2 89 3" xfId="869"/>
    <cellStyle name="쉼표 [0] 2 2 89 4" xfId="870"/>
    <cellStyle name="쉼표 [0] 2 2 89 5" xfId="3353"/>
    <cellStyle name="쉼표 [0] 2 2 89 6" xfId="4114"/>
    <cellStyle name="쉼표 [0] 2 2 89 7" xfId="4875"/>
    <cellStyle name="쉼표 [0] 2 2 89 8" xfId="5636"/>
    <cellStyle name="쉼표 [0] 2 2 89 9" xfId="6397"/>
    <cellStyle name="쉼표 [0] 2 2 9" xfId="871"/>
    <cellStyle name="쉼표 [0] 2 2 9 2" xfId="872"/>
    <cellStyle name="쉼표 [0] 2 2 9 3" xfId="873"/>
    <cellStyle name="쉼표 [0] 2 2 9 4" xfId="874"/>
    <cellStyle name="쉼표 [0] 2 2 9 5" xfId="3354"/>
    <cellStyle name="쉼표 [0] 2 2 9 6" xfId="4115"/>
    <cellStyle name="쉼표 [0] 2 2 9 7" xfId="4876"/>
    <cellStyle name="쉼표 [0] 2 2 9 8" xfId="5637"/>
    <cellStyle name="쉼표 [0] 2 2 9 9" xfId="6398"/>
    <cellStyle name="쉼표 [0] 2 2 90" xfId="875"/>
    <cellStyle name="쉼표 [0] 2 2 90 2" xfId="876"/>
    <cellStyle name="쉼표 [0] 2 2 90 3" xfId="877"/>
    <cellStyle name="쉼표 [0] 2 2 90 4" xfId="878"/>
    <cellStyle name="쉼표 [0] 2 2 90 5" xfId="3355"/>
    <cellStyle name="쉼표 [0] 2 2 90 6" xfId="4116"/>
    <cellStyle name="쉼표 [0] 2 2 90 7" xfId="4877"/>
    <cellStyle name="쉼표 [0] 2 2 90 8" xfId="5638"/>
    <cellStyle name="쉼표 [0] 2 2 90 9" xfId="6399"/>
    <cellStyle name="쉼표 [0] 2 2 91" xfId="879"/>
    <cellStyle name="쉼표 [0] 2 2 91 2" xfId="880"/>
    <cellStyle name="쉼표 [0] 2 2 91 3" xfId="881"/>
    <cellStyle name="쉼표 [0] 2 2 91 4" xfId="882"/>
    <cellStyle name="쉼표 [0] 2 2 91 5" xfId="3356"/>
    <cellStyle name="쉼표 [0] 2 2 91 6" xfId="4117"/>
    <cellStyle name="쉼표 [0] 2 2 91 7" xfId="4878"/>
    <cellStyle name="쉼표 [0] 2 2 91 8" xfId="5639"/>
    <cellStyle name="쉼표 [0] 2 2 91 9" xfId="6400"/>
    <cellStyle name="쉼표 [0] 2 2 92" xfId="883"/>
    <cellStyle name="쉼표 [0] 2 2 92 2" xfId="884"/>
    <cellStyle name="쉼표 [0] 2 2 92 3" xfId="885"/>
    <cellStyle name="쉼표 [0] 2 2 92 4" xfId="886"/>
    <cellStyle name="쉼표 [0] 2 2 92 5" xfId="3357"/>
    <cellStyle name="쉼표 [0] 2 2 92 6" xfId="4118"/>
    <cellStyle name="쉼표 [0] 2 2 92 7" xfId="4879"/>
    <cellStyle name="쉼표 [0] 2 2 92 8" xfId="5640"/>
    <cellStyle name="쉼표 [0] 2 2 92 9" xfId="6401"/>
    <cellStyle name="쉼표 [0] 2 2 93" xfId="887"/>
    <cellStyle name="쉼표 [0] 2 2 93 2" xfId="888"/>
    <cellStyle name="쉼표 [0] 2 2 93 3" xfId="889"/>
    <cellStyle name="쉼표 [0] 2 2 93 4" xfId="890"/>
    <cellStyle name="쉼표 [0] 2 2 93 5" xfId="3358"/>
    <cellStyle name="쉼표 [0] 2 2 93 6" xfId="4119"/>
    <cellStyle name="쉼표 [0] 2 2 93 7" xfId="4880"/>
    <cellStyle name="쉼표 [0] 2 2 93 8" xfId="5641"/>
    <cellStyle name="쉼표 [0] 2 2 93 9" xfId="6402"/>
    <cellStyle name="쉼표 [0] 2 2 94" xfId="891"/>
    <cellStyle name="쉼표 [0] 2 2 94 2" xfId="892"/>
    <cellStyle name="쉼표 [0] 2 2 94 3" xfId="893"/>
    <cellStyle name="쉼표 [0] 2 2 94 4" xfId="894"/>
    <cellStyle name="쉼표 [0] 2 2 94 5" xfId="3359"/>
    <cellStyle name="쉼표 [0] 2 2 94 6" xfId="4120"/>
    <cellStyle name="쉼표 [0] 2 2 94 7" xfId="4881"/>
    <cellStyle name="쉼표 [0] 2 2 94 8" xfId="5642"/>
    <cellStyle name="쉼표 [0] 2 2 94 9" xfId="6403"/>
    <cellStyle name="쉼표 [0] 2 2 95" xfId="895"/>
    <cellStyle name="쉼표 [0] 2 2 95 2" xfId="896"/>
    <cellStyle name="쉼표 [0] 2 2 95 3" xfId="897"/>
    <cellStyle name="쉼표 [0] 2 2 95 4" xfId="898"/>
    <cellStyle name="쉼표 [0] 2 2 95 5" xfId="3360"/>
    <cellStyle name="쉼표 [0] 2 2 95 6" xfId="4121"/>
    <cellStyle name="쉼표 [0] 2 2 95 7" xfId="4882"/>
    <cellStyle name="쉼표 [0] 2 2 95 8" xfId="5643"/>
    <cellStyle name="쉼표 [0] 2 2 95 9" xfId="6404"/>
    <cellStyle name="쉼표 [0] 2 2 96" xfId="899"/>
    <cellStyle name="쉼표 [0] 2 2 96 2" xfId="900"/>
    <cellStyle name="쉼표 [0] 2 2 96 3" xfId="901"/>
    <cellStyle name="쉼표 [0] 2 2 96 4" xfId="902"/>
    <cellStyle name="쉼표 [0] 2 2 96 5" xfId="3361"/>
    <cellStyle name="쉼표 [0] 2 2 96 6" xfId="4122"/>
    <cellStyle name="쉼표 [0] 2 2 96 7" xfId="4883"/>
    <cellStyle name="쉼표 [0] 2 2 96 8" xfId="5644"/>
    <cellStyle name="쉼표 [0] 2 2 96 9" xfId="6405"/>
    <cellStyle name="쉼표 [0] 2 2 97" xfId="903"/>
    <cellStyle name="쉼표 [0] 2 2 97 2" xfId="904"/>
    <cellStyle name="쉼표 [0] 2 2 97 3" xfId="905"/>
    <cellStyle name="쉼표 [0] 2 2 97 4" xfId="906"/>
    <cellStyle name="쉼표 [0] 2 2 97 5" xfId="3362"/>
    <cellStyle name="쉼표 [0] 2 2 97 6" xfId="4123"/>
    <cellStyle name="쉼표 [0] 2 2 97 7" xfId="4884"/>
    <cellStyle name="쉼표 [0] 2 2 97 8" xfId="5645"/>
    <cellStyle name="쉼표 [0] 2 2 97 9" xfId="6406"/>
    <cellStyle name="쉼표 [0] 2 2 98" xfId="907"/>
    <cellStyle name="쉼표 [0] 2 2 98 2" xfId="908"/>
    <cellStyle name="쉼표 [0] 2 2 98 3" xfId="909"/>
    <cellStyle name="쉼표 [0] 2 2 98 4" xfId="910"/>
    <cellStyle name="쉼표 [0] 2 2 98 5" xfId="3363"/>
    <cellStyle name="쉼표 [0] 2 2 98 6" xfId="4124"/>
    <cellStyle name="쉼표 [0] 2 2 98 7" xfId="4885"/>
    <cellStyle name="쉼표 [0] 2 2 98 8" xfId="5646"/>
    <cellStyle name="쉼표 [0] 2 2 98 9" xfId="6407"/>
    <cellStyle name="쉼표 [0] 2 2 99" xfId="911"/>
    <cellStyle name="쉼표 [0] 2 2 99 2" xfId="912"/>
    <cellStyle name="쉼표 [0] 2 2 99 3" xfId="913"/>
    <cellStyle name="쉼표 [0] 2 2 99 4" xfId="914"/>
    <cellStyle name="쉼표 [0] 2 2 99 5" xfId="3364"/>
    <cellStyle name="쉼표 [0] 2 2 99 6" xfId="4125"/>
    <cellStyle name="쉼표 [0] 2 2 99 7" xfId="4886"/>
    <cellStyle name="쉼표 [0] 2 2 99 8" xfId="5647"/>
    <cellStyle name="쉼표 [0] 2 2 99 9" xfId="6408"/>
    <cellStyle name="쉼표 [0] 2 20" xfId="915"/>
    <cellStyle name="쉼표 [0] 2 20 2" xfId="916"/>
    <cellStyle name="쉼표 [0] 2 20 3" xfId="917"/>
    <cellStyle name="쉼표 [0] 2 20 4" xfId="918"/>
    <cellStyle name="쉼표 [0] 2 20 5" xfId="3365"/>
    <cellStyle name="쉼표 [0] 2 20 6" xfId="4126"/>
    <cellStyle name="쉼표 [0] 2 20 7" xfId="4887"/>
    <cellStyle name="쉼표 [0] 2 20 8" xfId="5648"/>
    <cellStyle name="쉼표 [0] 2 20 9" xfId="6409"/>
    <cellStyle name="쉼표 [0] 2 21" xfId="919"/>
    <cellStyle name="쉼표 [0] 2 21 2" xfId="920"/>
    <cellStyle name="쉼표 [0] 2 21 3" xfId="921"/>
    <cellStyle name="쉼표 [0] 2 21 4" xfId="922"/>
    <cellStyle name="쉼표 [0] 2 21 5" xfId="3366"/>
    <cellStyle name="쉼표 [0] 2 21 6" xfId="4127"/>
    <cellStyle name="쉼표 [0] 2 21 7" xfId="4888"/>
    <cellStyle name="쉼표 [0] 2 21 8" xfId="5649"/>
    <cellStyle name="쉼표 [0] 2 21 9" xfId="6410"/>
    <cellStyle name="쉼표 [0] 2 22" xfId="923"/>
    <cellStyle name="쉼표 [0] 2 22 2" xfId="924"/>
    <cellStyle name="쉼표 [0] 2 22 3" xfId="925"/>
    <cellStyle name="쉼표 [0] 2 22 4" xfId="926"/>
    <cellStyle name="쉼표 [0] 2 22 5" xfId="3367"/>
    <cellStyle name="쉼표 [0] 2 22 6" xfId="4128"/>
    <cellStyle name="쉼표 [0] 2 22 7" xfId="4889"/>
    <cellStyle name="쉼표 [0] 2 22 8" xfId="5650"/>
    <cellStyle name="쉼표 [0] 2 22 9" xfId="6411"/>
    <cellStyle name="쉼표 [0] 2 23" xfId="927"/>
    <cellStyle name="쉼표 [0] 2 23 2" xfId="928"/>
    <cellStyle name="쉼표 [0] 2 23 3" xfId="929"/>
    <cellStyle name="쉼표 [0] 2 23 4" xfId="930"/>
    <cellStyle name="쉼표 [0] 2 23 5" xfId="3368"/>
    <cellStyle name="쉼표 [0] 2 23 6" xfId="4129"/>
    <cellStyle name="쉼표 [0] 2 23 7" xfId="4890"/>
    <cellStyle name="쉼표 [0] 2 23 8" xfId="5651"/>
    <cellStyle name="쉼표 [0] 2 23 9" xfId="6412"/>
    <cellStyle name="쉼표 [0] 2 24" xfId="931"/>
    <cellStyle name="쉼표 [0] 2 24 2" xfId="932"/>
    <cellStyle name="쉼표 [0] 2 24 3" xfId="933"/>
    <cellStyle name="쉼표 [0] 2 24 4" xfId="934"/>
    <cellStyle name="쉼표 [0] 2 24 5" xfId="3369"/>
    <cellStyle name="쉼표 [0] 2 24 6" xfId="4130"/>
    <cellStyle name="쉼표 [0] 2 24 7" xfId="4891"/>
    <cellStyle name="쉼표 [0] 2 24 8" xfId="5652"/>
    <cellStyle name="쉼표 [0] 2 24 9" xfId="6413"/>
    <cellStyle name="쉼표 [0] 2 25" xfId="935"/>
    <cellStyle name="쉼표 [0] 2 25 2" xfId="936"/>
    <cellStyle name="쉼표 [0] 2 25 3" xfId="937"/>
    <cellStyle name="쉼표 [0] 2 25 4" xfId="938"/>
    <cellStyle name="쉼표 [0] 2 25 5" xfId="3370"/>
    <cellStyle name="쉼표 [0] 2 25 6" xfId="4131"/>
    <cellStyle name="쉼표 [0] 2 25 7" xfId="4892"/>
    <cellStyle name="쉼표 [0] 2 25 8" xfId="5653"/>
    <cellStyle name="쉼표 [0] 2 25 9" xfId="6414"/>
    <cellStyle name="쉼표 [0] 2 26" xfId="939"/>
    <cellStyle name="쉼표 [0] 2 26 2" xfId="940"/>
    <cellStyle name="쉼표 [0] 2 26 3" xfId="941"/>
    <cellStyle name="쉼표 [0] 2 26 4" xfId="942"/>
    <cellStyle name="쉼표 [0] 2 26 5" xfId="3371"/>
    <cellStyle name="쉼표 [0] 2 26 6" xfId="4132"/>
    <cellStyle name="쉼표 [0] 2 26 7" xfId="4893"/>
    <cellStyle name="쉼표 [0] 2 26 8" xfId="5654"/>
    <cellStyle name="쉼표 [0] 2 26 9" xfId="6415"/>
    <cellStyle name="쉼표 [0] 2 27" xfId="943"/>
    <cellStyle name="쉼표 [0] 2 27 2" xfId="944"/>
    <cellStyle name="쉼표 [0] 2 27 3" xfId="945"/>
    <cellStyle name="쉼표 [0] 2 27 4" xfId="946"/>
    <cellStyle name="쉼표 [0] 2 27 5" xfId="3372"/>
    <cellStyle name="쉼표 [0] 2 27 6" xfId="4133"/>
    <cellStyle name="쉼표 [0] 2 27 7" xfId="4894"/>
    <cellStyle name="쉼표 [0] 2 27 8" xfId="5655"/>
    <cellStyle name="쉼표 [0] 2 27 9" xfId="6416"/>
    <cellStyle name="쉼표 [0] 2 28" xfId="947"/>
    <cellStyle name="쉼표 [0] 2 28 2" xfId="948"/>
    <cellStyle name="쉼표 [0] 2 28 3" xfId="949"/>
    <cellStyle name="쉼표 [0] 2 28 4" xfId="950"/>
    <cellStyle name="쉼표 [0] 2 28 5" xfId="3373"/>
    <cellStyle name="쉼표 [0] 2 28 6" xfId="4134"/>
    <cellStyle name="쉼표 [0] 2 28 7" xfId="4895"/>
    <cellStyle name="쉼표 [0] 2 28 8" xfId="5656"/>
    <cellStyle name="쉼표 [0] 2 28 9" xfId="6417"/>
    <cellStyle name="쉼표 [0] 2 29" xfId="951"/>
    <cellStyle name="쉼표 [0] 2 29 2" xfId="952"/>
    <cellStyle name="쉼표 [0] 2 29 3" xfId="953"/>
    <cellStyle name="쉼표 [0] 2 29 4" xfId="954"/>
    <cellStyle name="쉼표 [0] 2 29 5" xfId="3374"/>
    <cellStyle name="쉼표 [0] 2 29 6" xfId="4135"/>
    <cellStyle name="쉼표 [0] 2 29 7" xfId="4896"/>
    <cellStyle name="쉼표 [0] 2 29 8" xfId="5657"/>
    <cellStyle name="쉼표 [0] 2 29 9" xfId="6418"/>
    <cellStyle name="쉼표 [0] 2 3" xfId="955"/>
    <cellStyle name="쉼표 [0] 2 3 10" xfId="4136"/>
    <cellStyle name="쉼표 [0] 2 3 11" xfId="4897"/>
    <cellStyle name="쉼표 [0] 2 3 12" xfId="5658"/>
    <cellStyle name="쉼표 [0] 2 3 13" xfId="6419"/>
    <cellStyle name="쉼표 [0] 2 3 2" xfId="956"/>
    <cellStyle name="쉼표 [0] 2 3 2 2" xfId="957"/>
    <cellStyle name="쉼표 [0] 2 3 2 3" xfId="958"/>
    <cellStyle name="쉼표 [0] 2 3 2 4" xfId="959"/>
    <cellStyle name="쉼표 [0] 2 3 2 5" xfId="3376"/>
    <cellStyle name="쉼표 [0] 2 3 2 6" xfId="4137"/>
    <cellStyle name="쉼표 [0] 2 3 2 7" xfId="4898"/>
    <cellStyle name="쉼표 [0] 2 3 2 8" xfId="5659"/>
    <cellStyle name="쉼표 [0] 2 3 2 9" xfId="6420"/>
    <cellStyle name="쉼표 [0] 2 3 3" xfId="960"/>
    <cellStyle name="쉼표 [0] 2 3 3 2" xfId="961"/>
    <cellStyle name="쉼표 [0] 2 3 3 3" xfId="962"/>
    <cellStyle name="쉼표 [0] 2 3 3 4" xfId="963"/>
    <cellStyle name="쉼표 [0] 2 3 3 5" xfId="3377"/>
    <cellStyle name="쉼표 [0] 2 3 3 6" xfId="4138"/>
    <cellStyle name="쉼표 [0] 2 3 3 7" xfId="4899"/>
    <cellStyle name="쉼표 [0] 2 3 3 8" xfId="5660"/>
    <cellStyle name="쉼표 [0] 2 3 3 9" xfId="6421"/>
    <cellStyle name="쉼표 [0] 2 3 4" xfId="964"/>
    <cellStyle name="쉼표 [0] 2 3 4 2" xfId="965"/>
    <cellStyle name="쉼표 [0] 2 3 4 3" xfId="966"/>
    <cellStyle name="쉼표 [0] 2 3 4 4" xfId="967"/>
    <cellStyle name="쉼표 [0] 2 3 4 5" xfId="3378"/>
    <cellStyle name="쉼표 [0] 2 3 4 6" xfId="4139"/>
    <cellStyle name="쉼표 [0] 2 3 4 7" xfId="4900"/>
    <cellStyle name="쉼표 [0] 2 3 4 8" xfId="5661"/>
    <cellStyle name="쉼표 [0] 2 3 4 9" xfId="6422"/>
    <cellStyle name="쉼표 [0] 2 3 5" xfId="968"/>
    <cellStyle name="쉼표 [0] 2 3 5 2" xfId="969"/>
    <cellStyle name="쉼표 [0] 2 3 5 3" xfId="970"/>
    <cellStyle name="쉼표 [0] 2 3 5 4" xfId="971"/>
    <cellStyle name="쉼표 [0] 2 3 5 5" xfId="3379"/>
    <cellStyle name="쉼표 [0] 2 3 5 6" xfId="4140"/>
    <cellStyle name="쉼표 [0] 2 3 5 7" xfId="4901"/>
    <cellStyle name="쉼표 [0] 2 3 5 8" xfId="5662"/>
    <cellStyle name="쉼표 [0] 2 3 5 9" xfId="6423"/>
    <cellStyle name="쉼표 [0] 2 3 6" xfId="972"/>
    <cellStyle name="쉼표 [0] 2 3 7" xfId="973"/>
    <cellStyle name="쉼표 [0] 2 3 8" xfId="974"/>
    <cellStyle name="쉼표 [0] 2 3 9" xfId="3375"/>
    <cellStyle name="쉼표 [0] 2 30" xfId="975"/>
    <cellStyle name="쉼표 [0] 2 30 2" xfId="976"/>
    <cellStyle name="쉼표 [0] 2 30 3" xfId="977"/>
    <cellStyle name="쉼표 [0] 2 30 4" xfId="978"/>
    <cellStyle name="쉼표 [0] 2 30 5" xfId="3380"/>
    <cellStyle name="쉼표 [0] 2 30 6" xfId="4141"/>
    <cellStyle name="쉼표 [0] 2 30 7" xfId="4902"/>
    <cellStyle name="쉼표 [0] 2 30 8" xfId="5663"/>
    <cellStyle name="쉼표 [0] 2 30 9" xfId="6424"/>
    <cellStyle name="쉼표 [0] 2 31" xfId="979"/>
    <cellStyle name="쉼표 [0] 2 31 2" xfId="980"/>
    <cellStyle name="쉼표 [0] 2 31 3" xfId="981"/>
    <cellStyle name="쉼표 [0] 2 31 4" xfId="982"/>
    <cellStyle name="쉼표 [0] 2 31 5" xfId="3381"/>
    <cellStyle name="쉼표 [0] 2 31 6" xfId="4142"/>
    <cellStyle name="쉼표 [0] 2 31 7" xfId="4903"/>
    <cellStyle name="쉼표 [0] 2 31 8" xfId="5664"/>
    <cellStyle name="쉼표 [0] 2 31 9" xfId="6425"/>
    <cellStyle name="쉼표 [0] 2 32" xfId="983"/>
    <cellStyle name="쉼표 [0] 2 32 2" xfId="984"/>
    <cellStyle name="쉼표 [0] 2 32 3" xfId="985"/>
    <cellStyle name="쉼표 [0] 2 32 4" xfId="986"/>
    <cellStyle name="쉼표 [0] 2 32 5" xfId="3382"/>
    <cellStyle name="쉼표 [0] 2 32 6" xfId="4143"/>
    <cellStyle name="쉼표 [0] 2 32 7" xfId="4904"/>
    <cellStyle name="쉼표 [0] 2 32 8" xfId="5665"/>
    <cellStyle name="쉼표 [0] 2 32 9" xfId="6426"/>
    <cellStyle name="쉼표 [0] 2 33" xfId="987"/>
    <cellStyle name="쉼표 [0] 2 33 2" xfId="988"/>
    <cellStyle name="쉼표 [0] 2 33 3" xfId="989"/>
    <cellStyle name="쉼표 [0] 2 33 4" xfId="990"/>
    <cellStyle name="쉼표 [0] 2 33 5" xfId="3383"/>
    <cellStyle name="쉼표 [0] 2 33 6" xfId="4144"/>
    <cellStyle name="쉼표 [0] 2 33 7" xfId="4905"/>
    <cellStyle name="쉼표 [0] 2 33 8" xfId="5666"/>
    <cellStyle name="쉼표 [0] 2 33 9" xfId="6427"/>
    <cellStyle name="쉼표 [0] 2 34" xfId="991"/>
    <cellStyle name="쉼표 [0] 2 34 2" xfId="992"/>
    <cellStyle name="쉼표 [0] 2 34 3" xfId="993"/>
    <cellStyle name="쉼표 [0] 2 34 4" xfId="994"/>
    <cellStyle name="쉼표 [0] 2 34 5" xfId="3384"/>
    <cellStyle name="쉼표 [0] 2 34 6" xfId="4145"/>
    <cellStyle name="쉼표 [0] 2 34 7" xfId="4906"/>
    <cellStyle name="쉼표 [0] 2 34 8" xfId="5667"/>
    <cellStyle name="쉼표 [0] 2 34 9" xfId="6428"/>
    <cellStyle name="쉼표 [0] 2 35" xfId="995"/>
    <cellStyle name="쉼표 [0] 2 35 2" xfId="996"/>
    <cellStyle name="쉼표 [0] 2 35 3" xfId="997"/>
    <cellStyle name="쉼표 [0] 2 35 4" xfId="998"/>
    <cellStyle name="쉼표 [0] 2 35 5" xfId="3385"/>
    <cellStyle name="쉼표 [0] 2 35 6" xfId="4146"/>
    <cellStyle name="쉼표 [0] 2 35 7" xfId="4907"/>
    <cellStyle name="쉼표 [0] 2 35 8" xfId="5668"/>
    <cellStyle name="쉼표 [0] 2 35 9" xfId="6429"/>
    <cellStyle name="쉼표 [0] 2 36" xfId="999"/>
    <cellStyle name="쉼표 [0] 2 36 2" xfId="1000"/>
    <cellStyle name="쉼표 [0] 2 36 3" xfId="1001"/>
    <cellStyle name="쉼표 [0] 2 36 4" xfId="1002"/>
    <cellStyle name="쉼표 [0] 2 36 5" xfId="3386"/>
    <cellStyle name="쉼표 [0] 2 36 6" xfId="4147"/>
    <cellStyle name="쉼표 [0] 2 36 7" xfId="4908"/>
    <cellStyle name="쉼표 [0] 2 36 8" xfId="5669"/>
    <cellStyle name="쉼표 [0] 2 36 9" xfId="6430"/>
    <cellStyle name="쉼표 [0] 2 37" xfId="1003"/>
    <cellStyle name="쉼표 [0] 2 37 2" xfId="1004"/>
    <cellStyle name="쉼표 [0] 2 37 3" xfId="1005"/>
    <cellStyle name="쉼표 [0] 2 37 4" xfId="1006"/>
    <cellStyle name="쉼표 [0] 2 37 5" xfId="3387"/>
    <cellStyle name="쉼표 [0] 2 37 6" xfId="4148"/>
    <cellStyle name="쉼표 [0] 2 37 7" xfId="4909"/>
    <cellStyle name="쉼표 [0] 2 37 8" xfId="5670"/>
    <cellStyle name="쉼표 [0] 2 37 9" xfId="6431"/>
    <cellStyle name="쉼표 [0] 2 38" xfId="1007"/>
    <cellStyle name="쉼표 [0] 2 38 2" xfId="1008"/>
    <cellStyle name="쉼표 [0] 2 38 3" xfId="1009"/>
    <cellStyle name="쉼표 [0] 2 38 4" xfId="1010"/>
    <cellStyle name="쉼표 [0] 2 38 5" xfId="3388"/>
    <cellStyle name="쉼표 [0] 2 38 6" xfId="4149"/>
    <cellStyle name="쉼표 [0] 2 38 7" xfId="4910"/>
    <cellStyle name="쉼표 [0] 2 38 8" xfId="5671"/>
    <cellStyle name="쉼표 [0] 2 38 9" xfId="6432"/>
    <cellStyle name="쉼표 [0] 2 39" xfId="1011"/>
    <cellStyle name="쉼표 [0] 2 39 2" xfId="1012"/>
    <cellStyle name="쉼표 [0] 2 39 3" xfId="1013"/>
    <cellStyle name="쉼표 [0] 2 39 4" xfId="1014"/>
    <cellStyle name="쉼표 [0] 2 39 5" xfId="3389"/>
    <cellStyle name="쉼표 [0] 2 39 6" xfId="4150"/>
    <cellStyle name="쉼표 [0] 2 39 7" xfId="4911"/>
    <cellStyle name="쉼표 [0] 2 39 8" xfId="5672"/>
    <cellStyle name="쉼표 [0] 2 39 9" xfId="6433"/>
    <cellStyle name="쉼표 [0] 2 4" xfId="1015"/>
    <cellStyle name="쉼표 [0] 2 4 10" xfId="6434"/>
    <cellStyle name="쉼표 [0] 2 4 2" xfId="1016"/>
    <cellStyle name="쉼표 [0] 2 4 2 2" xfId="1017"/>
    <cellStyle name="쉼표 [0] 2 4 2 3" xfId="1018"/>
    <cellStyle name="쉼표 [0] 2 4 2 4" xfId="1019"/>
    <cellStyle name="쉼표 [0] 2 4 2 5" xfId="3391"/>
    <cellStyle name="쉼표 [0] 2 4 2 6" xfId="4152"/>
    <cellStyle name="쉼표 [0] 2 4 2 7" xfId="4913"/>
    <cellStyle name="쉼표 [0] 2 4 2 8" xfId="5674"/>
    <cellStyle name="쉼표 [0] 2 4 2 9" xfId="6435"/>
    <cellStyle name="쉼표 [0] 2 4 3" xfId="1020"/>
    <cellStyle name="쉼표 [0] 2 4 4" xfId="1021"/>
    <cellStyle name="쉼표 [0] 2 4 5" xfId="1022"/>
    <cellStyle name="쉼표 [0] 2 4 6" xfId="3390"/>
    <cellStyle name="쉼표 [0] 2 4 7" xfId="4151"/>
    <cellStyle name="쉼표 [0] 2 4 8" xfId="4912"/>
    <cellStyle name="쉼표 [0] 2 4 9" xfId="5673"/>
    <cellStyle name="쉼표 [0] 2 40" xfId="1023"/>
    <cellStyle name="쉼표 [0] 2 40 2" xfId="1024"/>
    <cellStyle name="쉼표 [0] 2 40 3" xfId="1025"/>
    <cellStyle name="쉼표 [0] 2 40 4" xfId="1026"/>
    <cellStyle name="쉼표 [0] 2 40 5" xfId="3392"/>
    <cellStyle name="쉼표 [0] 2 40 6" xfId="4153"/>
    <cellStyle name="쉼표 [0] 2 40 7" xfId="4914"/>
    <cellStyle name="쉼표 [0] 2 40 8" xfId="5675"/>
    <cellStyle name="쉼표 [0] 2 40 9" xfId="6436"/>
    <cellStyle name="쉼표 [0] 2 41" xfId="1027"/>
    <cellStyle name="쉼표 [0] 2 41 2" xfId="1028"/>
    <cellStyle name="쉼표 [0] 2 41 3" xfId="1029"/>
    <cellStyle name="쉼표 [0] 2 41 4" xfId="1030"/>
    <cellStyle name="쉼표 [0] 2 41 5" xfId="3393"/>
    <cellStyle name="쉼표 [0] 2 41 6" xfId="4154"/>
    <cellStyle name="쉼표 [0] 2 41 7" xfId="4915"/>
    <cellStyle name="쉼표 [0] 2 41 8" xfId="5676"/>
    <cellStyle name="쉼표 [0] 2 41 9" xfId="6437"/>
    <cellStyle name="쉼표 [0] 2 42" xfId="1031"/>
    <cellStyle name="쉼표 [0] 2 42 2" xfId="1032"/>
    <cellStyle name="쉼표 [0] 2 42 3" xfId="1033"/>
    <cellStyle name="쉼표 [0] 2 42 4" xfId="1034"/>
    <cellStyle name="쉼표 [0] 2 42 5" xfId="3394"/>
    <cellStyle name="쉼표 [0] 2 42 6" xfId="4155"/>
    <cellStyle name="쉼표 [0] 2 42 7" xfId="4916"/>
    <cellStyle name="쉼표 [0] 2 42 8" xfId="5677"/>
    <cellStyle name="쉼표 [0] 2 42 9" xfId="6438"/>
    <cellStyle name="쉼표 [0] 2 43" xfId="1035"/>
    <cellStyle name="쉼표 [0] 2 43 2" xfId="1036"/>
    <cellStyle name="쉼표 [0] 2 43 3" xfId="1037"/>
    <cellStyle name="쉼표 [0] 2 43 4" xfId="1038"/>
    <cellStyle name="쉼표 [0] 2 43 5" xfId="3395"/>
    <cellStyle name="쉼표 [0] 2 43 6" xfId="4156"/>
    <cellStyle name="쉼표 [0] 2 43 7" xfId="4917"/>
    <cellStyle name="쉼표 [0] 2 43 8" xfId="5678"/>
    <cellStyle name="쉼표 [0] 2 43 9" xfId="6439"/>
    <cellStyle name="쉼표 [0] 2 44" xfId="1039"/>
    <cellStyle name="쉼표 [0] 2 44 2" xfId="1040"/>
    <cellStyle name="쉼표 [0] 2 44 3" xfId="1041"/>
    <cellStyle name="쉼표 [0] 2 44 4" xfId="1042"/>
    <cellStyle name="쉼표 [0] 2 44 5" xfId="3396"/>
    <cellStyle name="쉼표 [0] 2 44 6" xfId="4157"/>
    <cellStyle name="쉼표 [0] 2 44 7" xfId="4918"/>
    <cellStyle name="쉼표 [0] 2 44 8" xfId="5679"/>
    <cellStyle name="쉼표 [0] 2 44 9" xfId="6440"/>
    <cellStyle name="쉼표 [0] 2 45" xfId="1043"/>
    <cellStyle name="쉼표 [0] 2 45 2" xfId="1044"/>
    <cellStyle name="쉼표 [0] 2 45 3" xfId="1045"/>
    <cellStyle name="쉼표 [0] 2 45 4" xfId="1046"/>
    <cellStyle name="쉼표 [0] 2 45 5" xfId="3397"/>
    <cellStyle name="쉼표 [0] 2 45 6" xfId="4158"/>
    <cellStyle name="쉼표 [0] 2 45 7" xfId="4919"/>
    <cellStyle name="쉼표 [0] 2 45 8" xfId="5680"/>
    <cellStyle name="쉼표 [0] 2 45 9" xfId="6441"/>
    <cellStyle name="쉼표 [0] 2 46" xfId="1047"/>
    <cellStyle name="쉼표 [0] 2 46 2" xfId="1048"/>
    <cellStyle name="쉼표 [0] 2 46 3" xfId="1049"/>
    <cellStyle name="쉼표 [0] 2 46 4" xfId="1050"/>
    <cellStyle name="쉼표 [0] 2 46 5" xfId="3398"/>
    <cellStyle name="쉼표 [0] 2 46 6" xfId="4159"/>
    <cellStyle name="쉼표 [0] 2 46 7" xfId="4920"/>
    <cellStyle name="쉼표 [0] 2 46 8" xfId="5681"/>
    <cellStyle name="쉼표 [0] 2 46 9" xfId="6442"/>
    <cellStyle name="쉼표 [0] 2 47" xfId="1051"/>
    <cellStyle name="쉼표 [0] 2 47 2" xfId="1052"/>
    <cellStyle name="쉼표 [0] 2 47 3" xfId="1053"/>
    <cellStyle name="쉼표 [0] 2 47 4" xfId="1054"/>
    <cellStyle name="쉼표 [0] 2 47 5" xfId="3399"/>
    <cellStyle name="쉼표 [0] 2 47 6" xfId="4160"/>
    <cellStyle name="쉼표 [0] 2 47 7" xfId="4921"/>
    <cellStyle name="쉼표 [0] 2 47 8" xfId="5682"/>
    <cellStyle name="쉼표 [0] 2 47 9" xfId="6443"/>
    <cellStyle name="쉼표 [0] 2 48" xfId="1055"/>
    <cellStyle name="쉼표 [0] 2 48 2" xfId="1056"/>
    <cellStyle name="쉼표 [0] 2 48 3" xfId="1057"/>
    <cellStyle name="쉼표 [0] 2 48 4" xfId="1058"/>
    <cellStyle name="쉼표 [0] 2 48 5" xfId="3400"/>
    <cellStyle name="쉼표 [0] 2 48 6" xfId="4161"/>
    <cellStyle name="쉼표 [0] 2 48 7" xfId="4922"/>
    <cellStyle name="쉼표 [0] 2 48 8" xfId="5683"/>
    <cellStyle name="쉼표 [0] 2 48 9" xfId="6444"/>
    <cellStyle name="쉼표 [0] 2 49" xfId="1059"/>
    <cellStyle name="쉼표 [0] 2 49 2" xfId="1060"/>
    <cellStyle name="쉼표 [0] 2 49 3" xfId="1061"/>
    <cellStyle name="쉼표 [0] 2 49 4" xfId="1062"/>
    <cellStyle name="쉼표 [0] 2 49 5" xfId="3401"/>
    <cellStyle name="쉼표 [0] 2 49 6" xfId="4162"/>
    <cellStyle name="쉼표 [0] 2 49 7" xfId="4923"/>
    <cellStyle name="쉼표 [0] 2 49 8" xfId="5684"/>
    <cellStyle name="쉼표 [0] 2 49 9" xfId="6445"/>
    <cellStyle name="쉼표 [0] 2 5" xfId="1063"/>
    <cellStyle name="쉼표 [0] 2 5 2" xfId="1064"/>
    <cellStyle name="쉼표 [0] 2 5 3" xfId="1065"/>
    <cellStyle name="쉼표 [0] 2 5 4" xfId="1066"/>
    <cellStyle name="쉼표 [0] 2 5 5" xfId="3402"/>
    <cellStyle name="쉼표 [0] 2 5 6" xfId="4163"/>
    <cellStyle name="쉼표 [0] 2 5 7" xfId="4924"/>
    <cellStyle name="쉼표 [0] 2 5 8" xfId="5685"/>
    <cellStyle name="쉼표 [0] 2 5 9" xfId="6446"/>
    <cellStyle name="쉼표 [0] 2 50" xfId="1067"/>
    <cellStyle name="쉼표 [0] 2 50 2" xfId="1068"/>
    <cellStyle name="쉼표 [0] 2 50 3" xfId="1069"/>
    <cellStyle name="쉼표 [0] 2 50 4" xfId="1070"/>
    <cellStyle name="쉼표 [0] 2 50 5" xfId="3403"/>
    <cellStyle name="쉼표 [0] 2 50 6" xfId="4164"/>
    <cellStyle name="쉼표 [0] 2 50 7" xfId="4925"/>
    <cellStyle name="쉼표 [0] 2 50 8" xfId="5686"/>
    <cellStyle name="쉼표 [0] 2 50 9" xfId="6447"/>
    <cellStyle name="쉼표 [0] 2 51" xfId="1071"/>
    <cellStyle name="쉼표 [0] 2 51 2" xfId="1072"/>
    <cellStyle name="쉼표 [0] 2 51 3" xfId="1073"/>
    <cellStyle name="쉼표 [0] 2 51 4" xfId="1074"/>
    <cellStyle name="쉼표 [0] 2 51 5" xfId="3404"/>
    <cellStyle name="쉼표 [0] 2 51 6" xfId="4165"/>
    <cellStyle name="쉼표 [0] 2 51 7" xfId="4926"/>
    <cellStyle name="쉼표 [0] 2 51 8" xfId="5687"/>
    <cellStyle name="쉼표 [0] 2 51 9" xfId="6448"/>
    <cellStyle name="쉼표 [0] 2 52" xfId="1075"/>
    <cellStyle name="쉼표 [0] 2 52 2" xfId="1076"/>
    <cellStyle name="쉼표 [0] 2 52 3" xfId="1077"/>
    <cellStyle name="쉼표 [0] 2 52 4" xfId="1078"/>
    <cellStyle name="쉼표 [0] 2 52 5" xfId="3405"/>
    <cellStyle name="쉼표 [0] 2 52 6" xfId="4166"/>
    <cellStyle name="쉼표 [0] 2 52 7" xfId="4927"/>
    <cellStyle name="쉼표 [0] 2 52 8" xfId="5688"/>
    <cellStyle name="쉼표 [0] 2 52 9" xfId="6449"/>
    <cellStyle name="쉼표 [0] 2 53" xfId="1079"/>
    <cellStyle name="쉼표 [0] 2 53 2" xfId="1080"/>
    <cellStyle name="쉼표 [0] 2 53 3" xfId="1081"/>
    <cellStyle name="쉼표 [0] 2 53 4" xfId="1082"/>
    <cellStyle name="쉼표 [0] 2 53 5" xfId="3406"/>
    <cellStyle name="쉼표 [0] 2 53 6" xfId="4167"/>
    <cellStyle name="쉼표 [0] 2 53 7" xfId="4928"/>
    <cellStyle name="쉼표 [0] 2 53 8" xfId="5689"/>
    <cellStyle name="쉼표 [0] 2 53 9" xfId="6450"/>
    <cellStyle name="쉼표 [0] 2 54" xfId="1083"/>
    <cellStyle name="쉼표 [0] 2 54 2" xfId="1084"/>
    <cellStyle name="쉼표 [0] 2 54 3" xfId="1085"/>
    <cellStyle name="쉼표 [0] 2 54 4" xfId="1086"/>
    <cellStyle name="쉼표 [0] 2 54 5" xfId="3407"/>
    <cellStyle name="쉼표 [0] 2 54 6" xfId="4168"/>
    <cellStyle name="쉼표 [0] 2 54 7" xfId="4929"/>
    <cellStyle name="쉼표 [0] 2 54 8" xfId="5690"/>
    <cellStyle name="쉼표 [0] 2 54 9" xfId="6451"/>
    <cellStyle name="쉼표 [0] 2 55" xfId="1087"/>
    <cellStyle name="쉼표 [0] 2 55 2" xfId="1088"/>
    <cellStyle name="쉼표 [0] 2 55 3" xfId="1089"/>
    <cellStyle name="쉼표 [0] 2 55 4" xfId="1090"/>
    <cellStyle name="쉼표 [0] 2 55 5" xfId="3408"/>
    <cellStyle name="쉼표 [0] 2 55 6" xfId="4169"/>
    <cellStyle name="쉼표 [0] 2 55 7" xfId="4930"/>
    <cellStyle name="쉼표 [0] 2 55 8" xfId="5691"/>
    <cellStyle name="쉼표 [0] 2 55 9" xfId="6452"/>
    <cellStyle name="쉼표 [0] 2 56" xfId="1091"/>
    <cellStyle name="쉼표 [0] 2 56 2" xfId="1092"/>
    <cellStyle name="쉼표 [0] 2 56 3" xfId="1093"/>
    <cellStyle name="쉼표 [0] 2 56 4" xfId="1094"/>
    <cellStyle name="쉼표 [0] 2 56 5" xfId="3409"/>
    <cellStyle name="쉼표 [0] 2 56 6" xfId="4170"/>
    <cellStyle name="쉼표 [0] 2 56 7" xfId="4931"/>
    <cellStyle name="쉼표 [0] 2 56 8" xfId="5692"/>
    <cellStyle name="쉼표 [0] 2 56 9" xfId="6453"/>
    <cellStyle name="쉼표 [0] 2 57" xfId="1095"/>
    <cellStyle name="쉼표 [0] 2 57 2" xfId="1096"/>
    <cellStyle name="쉼표 [0] 2 57 3" xfId="1097"/>
    <cellStyle name="쉼표 [0] 2 57 4" xfId="1098"/>
    <cellStyle name="쉼표 [0] 2 57 5" xfId="3410"/>
    <cellStyle name="쉼표 [0] 2 57 6" xfId="4171"/>
    <cellStyle name="쉼표 [0] 2 57 7" xfId="4932"/>
    <cellStyle name="쉼표 [0] 2 57 8" xfId="5693"/>
    <cellStyle name="쉼표 [0] 2 57 9" xfId="6454"/>
    <cellStyle name="쉼표 [0] 2 58" xfId="1099"/>
    <cellStyle name="쉼표 [0] 2 58 2" xfId="1100"/>
    <cellStyle name="쉼표 [0] 2 58 3" xfId="1101"/>
    <cellStyle name="쉼표 [0] 2 58 4" xfId="1102"/>
    <cellStyle name="쉼표 [0] 2 58 5" xfId="3411"/>
    <cellStyle name="쉼표 [0] 2 58 6" xfId="4172"/>
    <cellStyle name="쉼표 [0] 2 58 7" xfId="4933"/>
    <cellStyle name="쉼표 [0] 2 58 8" xfId="5694"/>
    <cellStyle name="쉼표 [0] 2 58 9" xfId="6455"/>
    <cellStyle name="쉼표 [0] 2 59" xfId="1103"/>
    <cellStyle name="쉼표 [0] 2 59 2" xfId="1104"/>
    <cellStyle name="쉼표 [0] 2 59 3" xfId="1105"/>
    <cellStyle name="쉼표 [0] 2 59 4" xfId="1106"/>
    <cellStyle name="쉼표 [0] 2 59 5" xfId="3412"/>
    <cellStyle name="쉼표 [0] 2 59 6" xfId="4173"/>
    <cellStyle name="쉼표 [0] 2 59 7" xfId="4934"/>
    <cellStyle name="쉼표 [0] 2 59 8" xfId="5695"/>
    <cellStyle name="쉼표 [0] 2 59 9" xfId="6456"/>
    <cellStyle name="쉼표 [0] 2 6" xfId="1107"/>
    <cellStyle name="쉼표 [0] 2 6 2" xfId="1108"/>
    <cellStyle name="쉼표 [0] 2 6 3" xfId="1109"/>
    <cellStyle name="쉼표 [0] 2 6 4" xfId="1110"/>
    <cellStyle name="쉼표 [0] 2 6 5" xfId="3413"/>
    <cellStyle name="쉼표 [0] 2 6 6" xfId="4174"/>
    <cellStyle name="쉼표 [0] 2 6 7" xfId="4935"/>
    <cellStyle name="쉼표 [0] 2 6 8" xfId="5696"/>
    <cellStyle name="쉼표 [0] 2 6 9" xfId="6457"/>
    <cellStyle name="쉼표 [0] 2 60" xfId="1111"/>
    <cellStyle name="쉼표 [0] 2 60 2" xfId="1112"/>
    <cellStyle name="쉼표 [0] 2 60 3" xfId="1113"/>
    <cellStyle name="쉼표 [0] 2 60 4" xfId="1114"/>
    <cellStyle name="쉼표 [0] 2 60 5" xfId="3414"/>
    <cellStyle name="쉼표 [0] 2 60 6" xfId="4175"/>
    <cellStyle name="쉼표 [0] 2 60 7" xfId="4936"/>
    <cellStyle name="쉼표 [0] 2 60 8" xfId="5697"/>
    <cellStyle name="쉼표 [0] 2 60 9" xfId="6458"/>
    <cellStyle name="쉼표 [0] 2 61" xfId="1115"/>
    <cellStyle name="쉼표 [0] 2 61 2" xfId="1116"/>
    <cellStyle name="쉼표 [0] 2 61 3" xfId="1117"/>
    <cellStyle name="쉼표 [0] 2 61 4" xfId="1118"/>
    <cellStyle name="쉼표 [0] 2 61 5" xfId="3415"/>
    <cellStyle name="쉼표 [0] 2 61 6" xfId="4176"/>
    <cellStyle name="쉼표 [0] 2 61 7" xfId="4937"/>
    <cellStyle name="쉼표 [0] 2 61 8" xfId="5698"/>
    <cellStyle name="쉼표 [0] 2 61 9" xfId="6459"/>
    <cellStyle name="쉼표 [0] 2 62" xfId="1119"/>
    <cellStyle name="쉼표 [0] 2 62 2" xfId="1120"/>
    <cellStyle name="쉼표 [0] 2 62 3" xfId="1121"/>
    <cellStyle name="쉼표 [0] 2 62 4" xfId="1122"/>
    <cellStyle name="쉼표 [0] 2 62 5" xfId="3416"/>
    <cellStyle name="쉼표 [0] 2 62 6" xfId="4177"/>
    <cellStyle name="쉼표 [0] 2 62 7" xfId="4938"/>
    <cellStyle name="쉼표 [0] 2 62 8" xfId="5699"/>
    <cellStyle name="쉼표 [0] 2 62 9" xfId="6460"/>
    <cellStyle name="쉼표 [0] 2 63" xfId="1123"/>
    <cellStyle name="쉼표 [0] 2 63 2" xfId="1124"/>
    <cellStyle name="쉼표 [0] 2 63 3" xfId="1125"/>
    <cellStyle name="쉼표 [0] 2 63 4" xfId="1126"/>
    <cellStyle name="쉼표 [0] 2 63 5" xfId="3417"/>
    <cellStyle name="쉼표 [0] 2 63 6" xfId="4178"/>
    <cellStyle name="쉼표 [0] 2 63 7" xfId="4939"/>
    <cellStyle name="쉼표 [0] 2 63 8" xfId="5700"/>
    <cellStyle name="쉼표 [0] 2 63 9" xfId="6461"/>
    <cellStyle name="쉼표 [0] 2 64" xfId="1127"/>
    <cellStyle name="쉼표 [0] 2 64 2" xfId="1128"/>
    <cellStyle name="쉼표 [0] 2 64 3" xfId="1129"/>
    <cellStyle name="쉼표 [0] 2 64 4" xfId="1130"/>
    <cellStyle name="쉼표 [0] 2 64 5" xfId="3418"/>
    <cellStyle name="쉼표 [0] 2 64 6" xfId="4179"/>
    <cellStyle name="쉼표 [0] 2 64 7" xfId="4940"/>
    <cellStyle name="쉼표 [0] 2 64 8" xfId="5701"/>
    <cellStyle name="쉼표 [0] 2 64 9" xfId="6462"/>
    <cellStyle name="쉼표 [0] 2 65" xfId="1131"/>
    <cellStyle name="쉼표 [0] 2 65 2" xfId="1132"/>
    <cellStyle name="쉼표 [0] 2 65 3" xfId="1133"/>
    <cellStyle name="쉼표 [0] 2 65 4" xfId="1134"/>
    <cellStyle name="쉼표 [0] 2 65 5" xfId="3419"/>
    <cellStyle name="쉼표 [0] 2 65 6" xfId="4180"/>
    <cellStyle name="쉼표 [0] 2 65 7" xfId="4941"/>
    <cellStyle name="쉼표 [0] 2 65 8" xfId="5702"/>
    <cellStyle name="쉼표 [0] 2 65 9" xfId="6463"/>
    <cellStyle name="쉼표 [0] 2 66" xfId="1135"/>
    <cellStyle name="쉼표 [0] 2 66 2" xfId="1136"/>
    <cellStyle name="쉼표 [0] 2 66 3" xfId="1137"/>
    <cellStyle name="쉼표 [0] 2 66 4" xfId="1138"/>
    <cellStyle name="쉼표 [0] 2 66 5" xfId="3420"/>
    <cellStyle name="쉼표 [0] 2 66 6" xfId="4181"/>
    <cellStyle name="쉼표 [0] 2 66 7" xfId="4942"/>
    <cellStyle name="쉼표 [0] 2 66 8" xfId="5703"/>
    <cellStyle name="쉼표 [0] 2 66 9" xfId="6464"/>
    <cellStyle name="쉼표 [0] 2 67" xfId="1139"/>
    <cellStyle name="쉼표 [0] 2 67 2" xfId="1140"/>
    <cellStyle name="쉼표 [0] 2 67 3" xfId="1141"/>
    <cellStyle name="쉼표 [0] 2 67 4" xfId="1142"/>
    <cellStyle name="쉼표 [0] 2 67 5" xfId="3421"/>
    <cellStyle name="쉼표 [0] 2 67 6" xfId="4182"/>
    <cellStyle name="쉼표 [0] 2 67 7" xfId="4943"/>
    <cellStyle name="쉼표 [0] 2 67 8" xfId="5704"/>
    <cellStyle name="쉼표 [0] 2 67 9" xfId="6465"/>
    <cellStyle name="쉼표 [0] 2 68" xfId="1143"/>
    <cellStyle name="쉼표 [0] 2 68 2" xfId="1144"/>
    <cellStyle name="쉼표 [0] 2 68 3" xfId="1145"/>
    <cellStyle name="쉼표 [0] 2 68 4" xfId="1146"/>
    <cellStyle name="쉼표 [0] 2 68 5" xfId="3422"/>
    <cellStyle name="쉼표 [0] 2 68 6" xfId="4183"/>
    <cellStyle name="쉼표 [0] 2 68 7" xfId="4944"/>
    <cellStyle name="쉼표 [0] 2 68 8" xfId="5705"/>
    <cellStyle name="쉼표 [0] 2 68 9" xfId="6466"/>
    <cellStyle name="쉼표 [0] 2 69" xfId="1147"/>
    <cellStyle name="쉼표 [0] 2 69 2" xfId="1148"/>
    <cellStyle name="쉼표 [0] 2 69 3" xfId="1149"/>
    <cellStyle name="쉼표 [0] 2 69 4" xfId="1150"/>
    <cellStyle name="쉼표 [0] 2 69 5" xfId="3423"/>
    <cellStyle name="쉼표 [0] 2 69 6" xfId="4184"/>
    <cellStyle name="쉼표 [0] 2 69 7" xfId="4945"/>
    <cellStyle name="쉼표 [0] 2 69 8" xfId="5706"/>
    <cellStyle name="쉼표 [0] 2 69 9" xfId="6467"/>
    <cellStyle name="쉼표 [0] 2 7" xfId="1151"/>
    <cellStyle name="쉼표 [0] 2 7 2" xfId="1152"/>
    <cellStyle name="쉼표 [0] 2 7 3" xfId="1153"/>
    <cellStyle name="쉼표 [0] 2 7 4" xfId="1154"/>
    <cellStyle name="쉼표 [0] 2 7 5" xfId="3424"/>
    <cellStyle name="쉼표 [0] 2 7 6" xfId="4185"/>
    <cellStyle name="쉼표 [0] 2 7 7" xfId="4946"/>
    <cellStyle name="쉼표 [0] 2 7 8" xfId="5707"/>
    <cellStyle name="쉼표 [0] 2 7 9" xfId="6468"/>
    <cellStyle name="쉼표 [0] 2 70" xfId="1155"/>
    <cellStyle name="쉼표 [0] 2 70 2" xfId="1156"/>
    <cellStyle name="쉼표 [0] 2 70 3" xfId="1157"/>
    <cellStyle name="쉼표 [0] 2 70 4" xfId="1158"/>
    <cellStyle name="쉼표 [0] 2 70 5" xfId="3425"/>
    <cellStyle name="쉼표 [0] 2 70 6" xfId="4186"/>
    <cellStyle name="쉼표 [0] 2 70 7" xfId="4947"/>
    <cellStyle name="쉼표 [0] 2 70 8" xfId="5708"/>
    <cellStyle name="쉼표 [0] 2 70 9" xfId="6469"/>
    <cellStyle name="쉼표 [0] 2 71" xfId="1159"/>
    <cellStyle name="쉼표 [0] 2 71 2" xfId="1160"/>
    <cellStyle name="쉼표 [0] 2 71 3" xfId="1161"/>
    <cellStyle name="쉼표 [0] 2 71 4" xfId="1162"/>
    <cellStyle name="쉼표 [0] 2 71 5" xfId="3426"/>
    <cellStyle name="쉼표 [0] 2 71 6" xfId="4187"/>
    <cellStyle name="쉼표 [0] 2 71 7" xfId="4948"/>
    <cellStyle name="쉼표 [0] 2 71 8" xfId="5709"/>
    <cellStyle name="쉼표 [0] 2 71 9" xfId="6470"/>
    <cellStyle name="쉼표 [0] 2 72" xfId="1163"/>
    <cellStyle name="쉼표 [0] 2 72 2" xfId="1164"/>
    <cellStyle name="쉼표 [0] 2 72 3" xfId="1165"/>
    <cellStyle name="쉼표 [0] 2 72 4" xfId="1166"/>
    <cellStyle name="쉼표 [0] 2 72 5" xfId="3427"/>
    <cellStyle name="쉼표 [0] 2 72 6" xfId="4188"/>
    <cellStyle name="쉼표 [0] 2 72 7" xfId="4949"/>
    <cellStyle name="쉼표 [0] 2 72 8" xfId="5710"/>
    <cellStyle name="쉼표 [0] 2 72 9" xfId="6471"/>
    <cellStyle name="쉼표 [0] 2 73" xfId="1167"/>
    <cellStyle name="쉼표 [0] 2 73 2" xfId="1168"/>
    <cellStyle name="쉼표 [0] 2 73 3" xfId="1169"/>
    <cellStyle name="쉼표 [0] 2 73 4" xfId="1170"/>
    <cellStyle name="쉼표 [0] 2 73 5" xfId="3428"/>
    <cellStyle name="쉼표 [0] 2 73 6" xfId="4189"/>
    <cellStyle name="쉼표 [0] 2 73 7" xfId="4950"/>
    <cellStyle name="쉼표 [0] 2 73 8" xfId="5711"/>
    <cellStyle name="쉼표 [0] 2 73 9" xfId="6472"/>
    <cellStyle name="쉼표 [0] 2 74" xfId="1171"/>
    <cellStyle name="쉼표 [0] 2 74 2" xfId="1172"/>
    <cellStyle name="쉼표 [0] 2 74 3" xfId="1173"/>
    <cellStyle name="쉼표 [0] 2 74 4" xfId="1174"/>
    <cellStyle name="쉼표 [0] 2 74 5" xfId="3429"/>
    <cellStyle name="쉼표 [0] 2 74 6" xfId="4190"/>
    <cellStyle name="쉼표 [0] 2 74 7" xfId="4951"/>
    <cellStyle name="쉼표 [0] 2 74 8" xfId="5712"/>
    <cellStyle name="쉼표 [0] 2 74 9" xfId="6473"/>
    <cellStyle name="쉼표 [0] 2 75" xfId="1175"/>
    <cellStyle name="쉼표 [0] 2 75 2" xfId="1176"/>
    <cellStyle name="쉼표 [0] 2 75 3" xfId="1177"/>
    <cellStyle name="쉼표 [0] 2 75 4" xfId="1178"/>
    <cellStyle name="쉼표 [0] 2 75 5" xfId="3430"/>
    <cellStyle name="쉼표 [0] 2 75 6" xfId="4191"/>
    <cellStyle name="쉼표 [0] 2 75 7" xfId="4952"/>
    <cellStyle name="쉼표 [0] 2 75 8" xfId="5713"/>
    <cellStyle name="쉼표 [0] 2 75 9" xfId="6474"/>
    <cellStyle name="쉼표 [0] 2 76" xfId="1179"/>
    <cellStyle name="쉼표 [0] 2 76 2" xfId="1180"/>
    <cellStyle name="쉼표 [0] 2 76 3" xfId="1181"/>
    <cellStyle name="쉼표 [0] 2 76 4" xfId="1182"/>
    <cellStyle name="쉼표 [0] 2 76 5" xfId="3431"/>
    <cellStyle name="쉼표 [0] 2 76 6" xfId="4192"/>
    <cellStyle name="쉼표 [0] 2 76 7" xfId="4953"/>
    <cellStyle name="쉼표 [0] 2 76 8" xfId="5714"/>
    <cellStyle name="쉼표 [0] 2 76 9" xfId="6475"/>
    <cellStyle name="쉼표 [0] 2 77" xfId="1183"/>
    <cellStyle name="쉼표 [0] 2 77 2" xfId="1184"/>
    <cellStyle name="쉼표 [0] 2 77 3" xfId="1185"/>
    <cellStyle name="쉼표 [0] 2 77 4" xfId="1186"/>
    <cellStyle name="쉼표 [0] 2 77 5" xfId="3432"/>
    <cellStyle name="쉼표 [0] 2 77 6" xfId="4193"/>
    <cellStyle name="쉼표 [0] 2 77 7" xfId="4954"/>
    <cellStyle name="쉼표 [0] 2 77 8" xfId="5715"/>
    <cellStyle name="쉼표 [0] 2 77 9" xfId="6476"/>
    <cellStyle name="쉼표 [0] 2 78" xfId="1187"/>
    <cellStyle name="쉼표 [0] 2 78 2" xfId="1188"/>
    <cellStyle name="쉼표 [0] 2 78 3" xfId="1189"/>
    <cellStyle name="쉼표 [0] 2 78 4" xfId="1190"/>
    <cellStyle name="쉼표 [0] 2 78 5" xfId="3433"/>
    <cellStyle name="쉼표 [0] 2 78 6" xfId="4194"/>
    <cellStyle name="쉼표 [0] 2 78 7" xfId="4955"/>
    <cellStyle name="쉼표 [0] 2 78 8" xfId="5716"/>
    <cellStyle name="쉼표 [0] 2 78 9" xfId="6477"/>
    <cellStyle name="쉼표 [0] 2 79" xfId="1191"/>
    <cellStyle name="쉼표 [0] 2 79 2" xfId="1192"/>
    <cellStyle name="쉼표 [0] 2 79 3" xfId="1193"/>
    <cellStyle name="쉼표 [0] 2 79 4" xfId="1194"/>
    <cellStyle name="쉼표 [0] 2 79 5" xfId="3434"/>
    <cellStyle name="쉼표 [0] 2 79 6" xfId="4195"/>
    <cellStyle name="쉼표 [0] 2 79 7" xfId="4956"/>
    <cellStyle name="쉼표 [0] 2 79 8" xfId="5717"/>
    <cellStyle name="쉼표 [0] 2 79 9" xfId="6478"/>
    <cellStyle name="쉼표 [0] 2 8" xfId="1195"/>
    <cellStyle name="쉼표 [0] 2 8 2" xfId="1196"/>
    <cellStyle name="쉼표 [0] 2 8 3" xfId="1197"/>
    <cellStyle name="쉼표 [0] 2 8 4" xfId="1198"/>
    <cellStyle name="쉼표 [0] 2 8 5" xfId="3435"/>
    <cellStyle name="쉼표 [0] 2 8 6" xfId="4196"/>
    <cellStyle name="쉼표 [0] 2 8 7" xfId="4957"/>
    <cellStyle name="쉼표 [0] 2 8 8" xfId="5718"/>
    <cellStyle name="쉼표 [0] 2 8 9" xfId="6479"/>
    <cellStyle name="쉼표 [0] 2 80" xfId="1199"/>
    <cellStyle name="쉼표 [0] 2 80 2" xfId="1200"/>
    <cellStyle name="쉼표 [0] 2 80 3" xfId="1201"/>
    <cellStyle name="쉼표 [0] 2 80 4" xfId="1202"/>
    <cellStyle name="쉼표 [0] 2 80 5" xfId="3436"/>
    <cellStyle name="쉼표 [0] 2 80 6" xfId="4197"/>
    <cellStyle name="쉼표 [0] 2 80 7" xfId="4958"/>
    <cellStyle name="쉼표 [0] 2 80 8" xfId="5719"/>
    <cellStyle name="쉼표 [0] 2 80 9" xfId="6480"/>
    <cellStyle name="쉼표 [0] 2 81" xfId="1203"/>
    <cellStyle name="쉼표 [0] 2 81 2" xfId="1204"/>
    <cellStyle name="쉼표 [0] 2 81 3" xfId="1205"/>
    <cellStyle name="쉼표 [0] 2 81 4" xfId="1206"/>
    <cellStyle name="쉼표 [0] 2 81 5" xfId="3437"/>
    <cellStyle name="쉼표 [0] 2 81 6" xfId="4198"/>
    <cellStyle name="쉼표 [0] 2 81 7" xfId="4959"/>
    <cellStyle name="쉼표 [0] 2 81 8" xfId="5720"/>
    <cellStyle name="쉼표 [0] 2 81 9" xfId="6481"/>
    <cellStyle name="쉼표 [0] 2 82" xfId="1207"/>
    <cellStyle name="쉼표 [0] 2 82 2" xfId="1208"/>
    <cellStyle name="쉼표 [0] 2 82 3" xfId="1209"/>
    <cellStyle name="쉼표 [0] 2 82 4" xfId="1210"/>
    <cellStyle name="쉼표 [0] 2 82 5" xfId="3438"/>
    <cellStyle name="쉼표 [0] 2 82 6" xfId="4199"/>
    <cellStyle name="쉼표 [0] 2 82 7" xfId="4960"/>
    <cellStyle name="쉼표 [0] 2 82 8" xfId="5721"/>
    <cellStyle name="쉼표 [0] 2 82 9" xfId="6482"/>
    <cellStyle name="쉼표 [0] 2 83" xfId="1211"/>
    <cellStyle name="쉼표 [0] 2 83 2" xfId="1212"/>
    <cellStyle name="쉼표 [0] 2 83 3" xfId="1213"/>
    <cellStyle name="쉼표 [0] 2 83 4" xfId="1214"/>
    <cellStyle name="쉼표 [0] 2 83 5" xfId="3439"/>
    <cellStyle name="쉼표 [0] 2 83 6" xfId="4200"/>
    <cellStyle name="쉼표 [0] 2 83 7" xfId="4961"/>
    <cellStyle name="쉼표 [0] 2 83 8" xfId="5722"/>
    <cellStyle name="쉼표 [0] 2 83 9" xfId="6483"/>
    <cellStyle name="쉼표 [0] 2 84" xfId="1215"/>
    <cellStyle name="쉼표 [0] 2 84 2" xfId="1216"/>
    <cellStyle name="쉼표 [0] 2 84 3" xfId="1217"/>
    <cellStyle name="쉼표 [0] 2 84 4" xfId="1218"/>
    <cellStyle name="쉼표 [0] 2 84 5" xfId="3440"/>
    <cellStyle name="쉼표 [0] 2 84 6" xfId="4201"/>
    <cellStyle name="쉼표 [0] 2 84 7" xfId="4962"/>
    <cellStyle name="쉼표 [0] 2 84 8" xfId="5723"/>
    <cellStyle name="쉼표 [0] 2 84 9" xfId="6484"/>
    <cellStyle name="쉼표 [0] 2 85" xfId="1219"/>
    <cellStyle name="쉼표 [0] 2 85 2" xfId="1220"/>
    <cellStyle name="쉼표 [0] 2 85 3" xfId="1221"/>
    <cellStyle name="쉼표 [0] 2 85 4" xfId="1222"/>
    <cellStyle name="쉼표 [0] 2 85 5" xfId="3441"/>
    <cellStyle name="쉼표 [0] 2 85 6" xfId="4202"/>
    <cellStyle name="쉼표 [0] 2 85 7" xfId="4963"/>
    <cellStyle name="쉼표 [0] 2 85 8" xfId="5724"/>
    <cellStyle name="쉼표 [0] 2 85 9" xfId="6485"/>
    <cellStyle name="쉼표 [0] 2 86" xfId="1223"/>
    <cellStyle name="쉼표 [0] 2 87" xfId="1224"/>
    <cellStyle name="쉼표 [0] 2 87 2" xfId="1225"/>
    <cellStyle name="쉼표 [0] 2 87 3" xfId="1226"/>
    <cellStyle name="쉼표 [0] 2 87 4" xfId="1227"/>
    <cellStyle name="쉼표 [0] 2 87 5" xfId="3442"/>
    <cellStyle name="쉼표 [0] 2 87 6" xfId="4203"/>
    <cellStyle name="쉼표 [0] 2 87 7" xfId="4964"/>
    <cellStyle name="쉼표 [0] 2 87 8" xfId="5725"/>
    <cellStyle name="쉼표 [0] 2 87 9" xfId="6486"/>
    <cellStyle name="쉼표 [0] 2 88" xfId="1228"/>
    <cellStyle name="쉼표 [0] 2 88 2" xfId="1229"/>
    <cellStyle name="쉼표 [0] 2 88 3" xfId="1230"/>
    <cellStyle name="쉼표 [0] 2 88 4" xfId="1231"/>
    <cellStyle name="쉼표 [0] 2 88 5" xfId="3443"/>
    <cellStyle name="쉼표 [0] 2 88 6" xfId="4204"/>
    <cellStyle name="쉼표 [0] 2 88 7" xfId="4965"/>
    <cellStyle name="쉼표 [0] 2 88 8" xfId="5726"/>
    <cellStyle name="쉼표 [0] 2 88 9" xfId="6487"/>
    <cellStyle name="쉼표 [0] 2 89" xfId="1232"/>
    <cellStyle name="쉼표 [0] 2 89 2" xfId="1233"/>
    <cellStyle name="쉼표 [0] 2 89 3" xfId="1234"/>
    <cellStyle name="쉼표 [0] 2 89 4" xfId="1235"/>
    <cellStyle name="쉼표 [0] 2 89 5" xfId="3444"/>
    <cellStyle name="쉼표 [0] 2 89 6" xfId="4205"/>
    <cellStyle name="쉼표 [0] 2 89 7" xfId="4966"/>
    <cellStyle name="쉼표 [0] 2 89 8" xfId="5727"/>
    <cellStyle name="쉼표 [0] 2 89 9" xfId="6488"/>
    <cellStyle name="쉼표 [0] 2 9" xfId="1236"/>
    <cellStyle name="쉼표 [0] 2 9 2" xfId="1237"/>
    <cellStyle name="쉼표 [0] 2 9 3" xfId="1238"/>
    <cellStyle name="쉼표 [0] 2 9 4" xfId="1239"/>
    <cellStyle name="쉼표 [0] 2 9 5" xfId="3445"/>
    <cellStyle name="쉼표 [0] 2 9 6" xfId="4206"/>
    <cellStyle name="쉼표 [0] 2 9 7" xfId="4967"/>
    <cellStyle name="쉼표 [0] 2 9 8" xfId="5728"/>
    <cellStyle name="쉼표 [0] 2 9 9" xfId="6489"/>
    <cellStyle name="쉼표 [0] 2 90" xfId="1240"/>
    <cellStyle name="쉼표 [0] 2 90 2" xfId="1241"/>
    <cellStyle name="쉼표 [0] 2 90 3" xfId="1242"/>
    <cellStyle name="쉼표 [0] 2 90 4" xfId="1243"/>
    <cellStyle name="쉼표 [0] 2 90 5" xfId="3446"/>
    <cellStyle name="쉼표 [0] 2 90 6" xfId="4207"/>
    <cellStyle name="쉼표 [0] 2 90 7" xfId="4968"/>
    <cellStyle name="쉼표 [0] 2 90 8" xfId="5729"/>
    <cellStyle name="쉼표 [0] 2 90 9" xfId="6490"/>
    <cellStyle name="쉼표 [0] 2 91" xfId="1244"/>
    <cellStyle name="쉼표 [0] 2 91 2" xfId="1245"/>
    <cellStyle name="쉼표 [0] 2 91 3" xfId="1246"/>
    <cellStyle name="쉼표 [0] 2 91 4" xfId="1247"/>
    <cellStyle name="쉼표 [0] 2 91 5" xfId="3447"/>
    <cellStyle name="쉼표 [0] 2 91 6" xfId="4208"/>
    <cellStyle name="쉼표 [0] 2 91 7" xfId="4969"/>
    <cellStyle name="쉼표 [0] 2 91 8" xfId="5730"/>
    <cellStyle name="쉼표 [0] 2 91 9" xfId="6491"/>
    <cellStyle name="쉼표 [0] 2 92" xfId="1248"/>
    <cellStyle name="쉼표 [0] 2 92 2" xfId="1249"/>
    <cellStyle name="쉼표 [0] 2 92 3" xfId="1250"/>
    <cellStyle name="쉼표 [0] 2 92 4" xfId="1251"/>
    <cellStyle name="쉼표 [0] 2 92 5" xfId="3448"/>
    <cellStyle name="쉼표 [0] 2 92 6" xfId="4209"/>
    <cellStyle name="쉼표 [0] 2 92 7" xfId="4970"/>
    <cellStyle name="쉼표 [0] 2 92 8" xfId="5731"/>
    <cellStyle name="쉼표 [0] 2 92 9" xfId="6492"/>
    <cellStyle name="쉼표 [0] 2 93" xfId="1252"/>
    <cellStyle name="쉼표 [0] 2 93 2" xfId="1253"/>
    <cellStyle name="쉼표 [0] 2 93 3" xfId="1254"/>
    <cellStyle name="쉼표 [0] 2 93 4" xfId="1255"/>
    <cellStyle name="쉼표 [0] 2 93 5" xfId="3449"/>
    <cellStyle name="쉼표 [0] 2 93 6" xfId="4210"/>
    <cellStyle name="쉼표 [0] 2 93 7" xfId="4971"/>
    <cellStyle name="쉼표 [0] 2 93 8" xfId="5732"/>
    <cellStyle name="쉼표 [0] 2 93 9" xfId="6493"/>
    <cellStyle name="쉼표 [0] 2 94" xfId="1256"/>
    <cellStyle name="쉼표 [0] 2 94 2" xfId="1257"/>
    <cellStyle name="쉼표 [0] 2 94 3" xfId="1258"/>
    <cellStyle name="쉼표 [0] 2 94 4" xfId="1259"/>
    <cellStyle name="쉼표 [0] 2 94 5" xfId="3450"/>
    <cellStyle name="쉼표 [0] 2 94 6" xfId="4211"/>
    <cellStyle name="쉼표 [0] 2 94 7" xfId="4972"/>
    <cellStyle name="쉼표 [0] 2 94 8" xfId="5733"/>
    <cellStyle name="쉼표 [0] 2 94 9" xfId="6494"/>
    <cellStyle name="쉼표 [0] 2 95" xfId="1260"/>
    <cellStyle name="쉼표 [0] 2 95 2" xfId="1261"/>
    <cellStyle name="쉼표 [0] 2 95 3" xfId="1262"/>
    <cellStyle name="쉼표 [0] 2 95 4" xfId="1263"/>
    <cellStyle name="쉼표 [0] 2 95 5" xfId="3451"/>
    <cellStyle name="쉼표 [0] 2 95 6" xfId="4212"/>
    <cellStyle name="쉼표 [0] 2 95 7" xfId="4973"/>
    <cellStyle name="쉼표 [0] 2 95 8" xfId="5734"/>
    <cellStyle name="쉼표 [0] 2 95 9" xfId="6495"/>
    <cellStyle name="쉼표 [0] 2 96" xfId="1264"/>
    <cellStyle name="쉼표 [0] 2 96 2" xfId="1265"/>
    <cellStyle name="쉼표 [0] 2 96 3" xfId="1266"/>
    <cellStyle name="쉼표 [0] 2 96 4" xfId="1267"/>
    <cellStyle name="쉼표 [0] 2 96 5" xfId="3452"/>
    <cellStyle name="쉼표 [0] 2 96 6" xfId="4213"/>
    <cellStyle name="쉼표 [0] 2 96 7" xfId="4974"/>
    <cellStyle name="쉼표 [0] 2 96 8" xfId="5735"/>
    <cellStyle name="쉼표 [0] 2 96 9" xfId="6496"/>
    <cellStyle name="쉼표 [0] 2 97" xfId="1268"/>
    <cellStyle name="쉼표 [0] 2 97 2" xfId="1269"/>
    <cellStyle name="쉼표 [0] 2 97 3" xfId="1270"/>
    <cellStyle name="쉼표 [0] 2 97 4" xfId="1271"/>
    <cellStyle name="쉼표 [0] 2 97 5" xfId="3453"/>
    <cellStyle name="쉼표 [0] 2 97 6" xfId="4214"/>
    <cellStyle name="쉼표 [0] 2 97 7" xfId="4975"/>
    <cellStyle name="쉼표 [0] 2 97 8" xfId="5736"/>
    <cellStyle name="쉼표 [0] 2 97 9" xfId="6497"/>
    <cellStyle name="쉼표 [0] 2 98" xfId="1272"/>
    <cellStyle name="쉼표 [0] 2 98 2" xfId="1273"/>
    <cellStyle name="쉼표 [0] 2 98 3" xfId="1274"/>
    <cellStyle name="쉼표 [0] 2 98 4" xfId="1275"/>
    <cellStyle name="쉼표 [0] 2 98 5" xfId="3454"/>
    <cellStyle name="쉼표 [0] 2 98 6" xfId="4215"/>
    <cellStyle name="쉼표 [0] 2 98 7" xfId="4976"/>
    <cellStyle name="쉼표 [0] 2 98 8" xfId="5737"/>
    <cellStyle name="쉼표 [0] 2 98 9" xfId="6498"/>
    <cellStyle name="쉼표 [0] 2 99" xfId="1276"/>
    <cellStyle name="쉼표 [0] 2 99 2" xfId="1277"/>
    <cellStyle name="쉼표 [0] 2 99 3" xfId="1278"/>
    <cellStyle name="쉼표 [0] 2 99 4" xfId="1279"/>
    <cellStyle name="쉼표 [0] 2 99 5" xfId="3455"/>
    <cellStyle name="쉼표 [0] 2 99 6" xfId="4216"/>
    <cellStyle name="쉼표 [0] 2 99 7" xfId="4977"/>
    <cellStyle name="쉼표 [0] 2 99 8" xfId="5738"/>
    <cellStyle name="쉼표 [0] 2 99 9" xfId="6499"/>
    <cellStyle name="쉼표 [0] 20" xfId="1280"/>
    <cellStyle name="쉼표 [0] 20 2" xfId="1281"/>
    <cellStyle name="쉼표 [0] 20 3" xfId="1282"/>
    <cellStyle name="쉼표 [0] 20 4" xfId="1283"/>
    <cellStyle name="쉼표 [0] 20 5" xfId="3456"/>
    <cellStyle name="쉼표 [0] 20 6" xfId="4217"/>
    <cellStyle name="쉼표 [0] 20 7" xfId="4978"/>
    <cellStyle name="쉼표 [0] 20 8" xfId="5739"/>
    <cellStyle name="쉼표 [0] 20 9" xfId="6500"/>
    <cellStyle name="쉼표 [0] 21" xfId="1284"/>
    <cellStyle name="쉼표 [0] 21 2" xfId="1285"/>
    <cellStyle name="쉼표 [0] 21 3" xfId="1286"/>
    <cellStyle name="쉼표 [0] 21 4" xfId="1287"/>
    <cellStyle name="쉼표 [0] 21 5" xfId="3457"/>
    <cellStyle name="쉼표 [0] 21 6" xfId="4218"/>
    <cellStyle name="쉼표 [0] 21 7" xfId="4979"/>
    <cellStyle name="쉼표 [0] 21 8" xfId="5740"/>
    <cellStyle name="쉼표 [0] 21 9" xfId="6501"/>
    <cellStyle name="쉼표 [0] 22" xfId="1288"/>
    <cellStyle name="쉼표 [0] 22 2" xfId="1289"/>
    <cellStyle name="쉼표 [0] 22 3" xfId="1290"/>
    <cellStyle name="쉼표 [0] 22 4" xfId="1291"/>
    <cellStyle name="쉼표 [0] 22 5" xfId="3458"/>
    <cellStyle name="쉼표 [0] 22 6" xfId="4219"/>
    <cellStyle name="쉼표 [0] 22 7" xfId="4980"/>
    <cellStyle name="쉼표 [0] 22 8" xfId="5741"/>
    <cellStyle name="쉼표 [0] 22 9" xfId="6502"/>
    <cellStyle name="쉼표 [0] 23" xfId="1292"/>
    <cellStyle name="쉼표 [0] 23 2" xfId="1293"/>
    <cellStyle name="쉼표 [0] 23 3" xfId="1294"/>
    <cellStyle name="쉼표 [0] 23 4" xfId="1295"/>
    <cellStyle name="쉼표 [0] 23 5" xfId="3459"/>
    <cellStyle name="쉼표 [0] 23 6" xfId="4220"/>
    <cellStyle name="쉼표 [0] 23 7" xfId="4981"/>
    <cellStyle name="쉼표 [0] 23 8" xfId="5742"/>
    <cellStyle name="쉼표 [0] 23 9" xfId="6503"/>
    <cellStyle name="쉼표 [0] 24" xfId="1296"/>
    <cellStyle name="쉼표 [0] 24 2" xfId="1297"/>
    <cellStyle name="쉼표 [0] 24 3" xfId="1298"/>
    <cellStyle name="쉼표 [0] 24 4" xfId="1299"/>
    <cellStyle name="쉼표 [0] 24 5" xfId="3460"/>
    <cellStyle name="쉼표 [0] 24 6" xfId="4221"/>
    <cellStyle name="쉼표 [0] 24 7" xfId="4982"/>
    <cellStyle name="쉼표 [0] 24 8" xfId="5743"/>
    <cellStyle name="쉼표 [0] 24 9" xfId="6504"/>
    <cellStyle name="쉼표 [0] 25" xfId="1300"/>
    <cellStyle name="쉼표 [0] 25 2" xfId="1301"/>
    <cellStyle name="쉼표 [0] 25 3" xfId="1302"/>
    <cellStyle name="쉼표 [0] 25 4" xfId="1303"/>
    <cellStyle name="쉼표 [0] 25 5" xfId="3461"/>
    <cellStyle name="쉼표 [0] 25 6" xfId="4222"/>
    <cellStyle name="쉼표 [0] 25 7" xfId="4983"/>
    <cellStyle name="쉼표 [0] 25 8" xfId="5744"/>
    <cellStyle name="쉼표 [0] 25 9" xfId="6505"/>
    <cellStyle name="쉼표 [0] 26" xfId="1304"/>
    <cellStyle name="쉼표 [0] 26 2" xfId="1305"/>
    <cellStyle name="쉼표 [0] 26 3" xfId="1306"/>
    <cellStyle name="쉼표 [0] 26 4" xfId="1307"/>
    <cellStyle name="쉼표 [0] 26 5" xfId="3462"/>
    <cellStyle name="쉼표 [0] 26 6" xfId="4223"/>
    <cellStyle name="쉼표 [0] 26 7" xfId="4984"/>
    <cellStyle name="쉼표 [0] 26 8" xfId="5745"/>
    <cellStyle name="쉼표 [0] 26 9" xfId="6506"/>
    <cellStyle name="쉼표 [0] 27" xfId="1308"/>
    <cellStyle name="쉼표 [0] 27 2" xfId="1309"/>
    <cellStyle name="쉼표 [0] 27 3" xfId="1310"/>
    <cellStyle name="쉼표 [0] 27 4" xfId="1311"/>
    <cellStyle name="쉼표 [0] 27 5" xfId="3463"/>
    <cellStyle name="쉼표 [0] 27 6" xfId="4224"/>
    <cellStyle name="쉼표 [0] 27 7" xfId="4985"/>
    <cellStyle name="쉼표 [0] 27 8" xfId="5746"/>
    <cellStyle name="쉼표 [0] 27 9" xfId="6507"/>
    <cellStyle name="쉼표 [0] 28" xfId="1312"/>
    <cellStyle name="쉼표 [0] 28 2" xfId="1313"/>
    <cellStyle name="쉼표 [0] 28 3" xfId="1314"/>
    <cellStyle name="쉼표 [0] 28 4" xfId="1315"/>
    <cellStyle name="쉼표 [0] 28 5" xfId="3464"/>
    <cellStyle name="쉼표 [0] 28 6" xfId="4225"/>
    <cellStyle name="쉼표 [0] 28 7" xfId="4986"/>
    <cellStyle name="쉼표 [0] 28 8" xfId="5747"/>
    <cellStyle name="쉼표 [0] 28 9" xfId="6508"/>
    <cellStyle name="쉼표 [0] 29" xfId="1316"/>
    <cellStyle name="쉼표 [0] 29 2" xfId="1317"/>
    <cellStyle name="쉼표 [0] 29 3" xfId="1318"/>
    <cellStyle name="쉼표 [0] 29 4" xfId="1319"/>
    <cellStyle name="쉼표 [0] 29 5" xfId="3465"/>
    <cellStyle name="쉼표 [0] 29 6" xfId="4226"/>
    <cellStyle name="쉼표 [0] 29 7" xfId="4987"/>
    <cellStyle name="쉼표 [0] 29 8" xfId="5748"/>
    <cellStyle name="쉼표 [0] 29 9" xfId="6509"/>
    <cellStyle name="쉼표 [0] 3" xfId="1320"/>
    <cellStyle name="쉼표 [0] 3 10" xfId="1321"/>
    <cellStyle name="쉼표 [0] 3 10 2" xfId="1322"/>
    <cellStyle name="쉼표 [0] 3 10 3" xfId="1323"/>
    <cellStyle name="쉼표 [0] 3 10 4" xfId="1324"/>
    <cellStyle name="쉼표 [0] 3 10 5" xfId="3467"/>
    <cellStyle name="쉼표 [0] 3 10 6" xfId="4228"/>
    <cellStyle name="쉼표 [0] 3 10 7" xfId="4989"/>
    <cellStyle name="쉼표 [0] 3 10 8" xfId="5750"/>
    <cellStyle name="쉼표 [0] 3 10 9" xfId="6511"/>
    <cellStyle name="쉼표 [0] 3 100" xfId="1325"/>
    <cellStyle name="쉼표 [0] 3 100 2" xfId="1326"/>
    <cellStyle name="쉼표 [0] 3 100 3" xfId="1327"/>
    <cellStyle name="쉼표 [0] 3 100 4" xfId="1328"/>
    <cellStyle name="쉼표 [0] 3 100 5" xfId="3468"/>
    <cellStyle name="쉼표 [0] 3 100 6" xfId="4229"/>
    <cellStyle name="쉼표 [0] 3 100 7" xfId="4990"/>
    <cellStyle name="쉼표 [0] 3 100 8" xfId="5751"/>
    <cellStyle name="쉼표 [0] 3 100 9" xfId="6512"/>
    <cellStyle name="쉼표 [0] 3 101" xfId="1329"/>
    <cellStyle name="쉼표 [0] 3 101 2" xfId="1330"/>
    <cellStyle name="쉼표 [0] 3 101 3" xfId="1331"/>
    <cellStyle name="쉼표 [0] 3 101 4" xfId="1332"/>
    <cellStyle name="쉼표 [0] 3 101 5" xfId="3469"/>
    <cellStyle name="쉼표 [0] 3 101 6" xfId="4230"/>
    <cellStyle name="쉼표 [0] 3 101 7" xfId="4991"/>
    <cellStyle name="쉼표 [0] 3 101 8" xfId="5752"/>
    <cellStyle name="쉼표 [0] 3 101 9" xfId="6513"/>
    <cellStyle name="쉼표 [0] 3 102" xfId="1333"/>
    <cellStyle name="쉼표 [0] 3 102 2" xfId="1334"/>
    <cellStyle name="쉼표 [0] 3 102 3" xfId="1335"/>
    <cellStyle name="쉼표 [0] 3 102 4" xfId="1336"/>
    <cellStyle name="쉼표 [0] 3 102 5" xfId="3470"/>
    <cellStyle name="쉼표 [0] 3 102 6" xfId="4231"/>
    <cellStyle name="쉼표 [0] 3 102 7" xfId="4992"/>
    <cellStyle name="쉼표 [0] 3 102 8" xfId="5753"/>
    <cellStyle name="쉼표 [0] 3 102 9" xfId="6514"/>
    <cellStyle name="쉼표 [0] 3 103" xfId="1337"/>
    <cellStyle name="쉼표 [0] 3 103 2" xfId="1338"/>
    <cellStyle name="쉼표 [0] 3 103 3" xfId="1339"/>
    <cellStyle name="쉼표 [0] 3 103 4" xfId="1340"/>
    <cellStyle name="쉼표 [0] 3 103 5" xfId="3471"/>
    <cellStyle name="쉼표 [0] 3 103 6" xfId="4232"/>
    <cellStyle name="쉼표 [0] 3 103 7" xfId="4993"/>
    <cellStyle name="쉼표 [0] 3 103 8" xfId="5754"/>
    <cellStyle name="쉼표 [0] 3 103 9" xfId="6515"/>
    <cellStyle name="쉼표 [0] 3 104" xfId="1341"/>
    <cellStyle name="쉼표 [0] 3 104 2" xfId="1342"/>
    <cellStyle name="쉼표 [0] 3 104 3" xfId="1343"/>
    <cellStyle name="쉼표 [0] 3 104 4" xfId="1344"/>
    <cellStyle name="쉼표 [0] 3 104 5" xfId="3472"/>
    <cellStyle name="쉼표 [0] 3 104 6" xfId="4233"/>
    <cellStyle name="쉼표 [0] 3 104 7" xfId="4994"/>
    <cellStyle name="쉼표 [0] 3 104 8" xfId="5755"/>
    <cellStyle name="쉼표 [0] 3 104 9" xfId="6516"/>
    <cellStyle name="쉼표 [0] 3 105" xfId="1345"/>
    <cellStyle name="쉼표 [0] 3 105 2" xfId="1346"/>
    <cellStyle name="쉼표 [0] 3 105 3" xfId="1347"/>
    <cellStyle name="쉼표 [0] 3 105 4" xfId="1348"/>
    <cellStyle name="쉼표 [0] 3 105 5" xfId="3473"/>
    <cellStyle name="쉼표 [0] 3 105 6" xfId="4234"/>
    <cellStyle name="쉼표 [0] 3 105 7" xfId="4995"/>
    <cellStyle name="쉼표 [0] 3 105 8" xfId="5756"/>
    <cellStyle name="쉼표 [0] 3 105 9" xfId="6517"/>
    <cellStyle name="쉼표 [0] 3 106" xfId="1349"/>
    <cellStyle name="쉼표 [0] 3 106 2" xfId="1350"/>
    <cellStyle name="쉼표 [0] 3 106 3" xfId="1351"/>
    <cellStyle name="쉼표 [0] 3 106 4" xfId="1352"/>
    <cellStyle name="쉼표 [0] 3 106 5" xfId="3474"/>
    <cellStyle name="쉼표 [0] 3 106 6" xfId="4235"/>
    <cellStyle name="쉼표 [0] 3 106 7" xfId="4996"/>
    <cellStyle name="쉼표 [0] 3 106 8" xfId="5757"/>
    <cellStyle name="쉼표 [0] 3 106 9" xfId="6518"/>
    <cellStyle name="쉼표 [0] 3 107" xfId="1353"/>
    <cellStyle name="쉼표 [0] 3 107 2" xfId="1354"/>
    <cellStyle name="쉼표 [0] 3 107 3" xfId="1355"/>
    <cellStyle name="쉼표 [0] 3 107 4" xfId="1356"/>
    <cellStyle name="쉼표 [0] 3 107 5" xfId="3475"/>
    <cellStyle name="쉼표 [0] 3 107 6" xfId="4236"/>
    <cellStyle name="쉼표 [0] 3 107 7" xfId="4997"/>
    <cellStyle name="쉼표 [0] 3 107 8" xfId="5758"/>
    <cellStyle name="쉼표 [0] 3 107 9" xfId="6519"/>
    <cellStyle name="쉼표 [0] 3 108" xfId="1357"/>
    <cellStyle name="쉼표 [0] 3 108 2" xfId="1358"/>
    <cellStyle name="쉼표 [0] 3 108 3" xfId="1359"/>
    <cellStyle name="쉼표 [0] 3 108 4" xfId="1360"/>
    <cellStyle name="쉼표 [0] 3 108 5" xfId="3476"/>
    <cellStyle name="쉼표 [0] 3 108 6" xfId="4237"/>
    <cellStyle name="쉼표 [0] 3 108 7" xfId="4998"/>
    <cellStyle name="쉼표 [0] 3 108 8" xfId="5759"/>
    <cellStyle name="쉼표 [0] 3 108 9" xfId="6520"/>
    <cellStyle name="쉼표 [0] 3 109" xfId="1361"/>
    <cellStyle name="쉼표 [0] 3 109 2" xfId="1362"/>
    <cellStyle name="쉼표 [0] 3 109 3" xfId="1363"/>
    <cellStyle name="쉼표 [0] 3 109 4" xfId="1364"/>
    <cellStyle name="쉼표 [0] 3 109 5" xfId="3477"/>
    <cellStyle name="쉼표 [0] 3 109 6" xfId="4238"/>
    <cellStyle name="쉼표 [0] 3 109 7" xfId="4999"/>
    <cellStyle name="쉼표 [0] 3 109 8" xfId="5760"/>
    <cellStyle name="쉼표 [0] 3 109 9" xfId="6521"/>
    <cellStyle name="쉼표 [0] 3 11" xfId="1365"/>
    <cellStyle name="쉼표 [0] 3 11 2" xfId="1366"/>
    <cellStyle name="쉼표 [0] 3 11 3" xfId="1367"/>
    <cellStyle name="쉼표 [0] 3 11 4" xfId="1368"/>
    <cellStyle name="쉼표 [0] 3 11 5" xfId="3478"/>
    <cellStyle name="쉼표 [0] 3 11 6" xfId="4239"/>
    <cellStyle name="쉼표 [0] 3 11 7" xfId="5000"/>
    <cellStyle name="쉼표 [0] 3 11 8" xfId="5761"/>
    <cellStyle name="쉼표 [0] 3 11 9" xfId="6522"/>
    <cellStyle name="쉼표 [0] 3 110" xfId="1369"/>
    <cellStyle name="쉼표 [0] 3 110 2" xfId="1370"/>
    <cellStyle name="쉼표 [0] 3 110 3" xfId="1371"/>
    <cellStyle name="쉼표 [0] 3 110 4" xfId="1372"/>
    <cellStyle name="쉼표 [0] 3 110 5" xfId="3479"/>
    <cellStyle name="쉼표 [0] 3 110 6" xfId="4240"/>
    <cellStyle name="쉼표 [0] 3 110 7" xfId="5001"/>
    <cellStyle name="쉼표 [0] 3 110 8" xfId="5762"/>
    <cellStyle name="쉼표 [0] 3 110 9" xfId="6523"/>
    <cellStyle name="쉼표 [0] 3 111" xfId="1373"/>
    <cellStyle name="쉼표 [0] 3 111 2" xfId="1374"/>
    <cellStyle name="쉼표 [0] 3 111 3" xfId="1375"/>
    <cellStyle name="쉼표 [0] 3 111 4" xfId="1376"/>
    <cellStyle name="쉼표 [0] 3 111 5" xfId="3480"/>
    <cellStyle name="쉼표 [0] 3 111 6" xfId="4241"/>
    <cellStyle name="쉼표 [0] 3 111 7" xfId="5002"/>
    <cellStyle name="쉼표 [0] 3 111 8" xfId="5763"/>
    <cellStyle name="쉼표 [0] 3 111 9" xfId="6524"/>
    <cellStyle name="쉼표 [0] 3 112" xfId="1377"/>
    <cellStyle name="쉼표 [0] 3 112 2" xfId="1378"/>
    <cellStyle name="쉼표 [0] 3 112 3" xfId="1379"/>
    <cellStyle name="쉼표 [0] 3 112 4" xfId="1380"/>
    <cellStyle name="쉼표 [0] 3 112 5" xfId="3481"/>
    <cellStyle name="쉼표 [0] 3 112 6" xfId="4242"/>
    <cellStyle name="쉼표 [0] 3 112 7" xfId="5003"/>
    <cellStyle name="쉼표 [0] 3 112 8" xfId="5764"/>
    <cellStyle name="쉼표 [0] 3 112 9" xfId="6525"/>
    <cellStyle name="쉼표 [0] 3 113" xfId="1381"/>
    <cellStyle name="쉼표 [0] 3 113 2" xfId="1382"/>
    <cellStyle name="쉼표 [0] 3 113 3" xfId="1383"/>
    <cellStyle name="쉼표 [0] 3 113 4" xfId="1384"/>
    <cellStyle name="쉼표 [0] 3 113 5" xfId="3482"/>
    <cellStyle name="쉼표 [0] 3 113 6" xfId="4243"/>
    <cellStyle name="쉼표 [0] 3 113 7" xfId="5004"/>
    <cellStyle name="쉼표 [0] 3 113 8" xfId="5765"/>
    <cellStyle name="쉼표 [0] 3 113 9" xfId="6526"/>
    <cellStyle name="쉼표 [0] 3 114" xfId="1385"/>
    <cellStyle name="쉼표 [0] 3 114 2" xfId="1386"/>
    <cellStyle name="쉼표 [0] 3 114 3" xfId="1387"/>
    <cellStyle name="쉼표 [0] 3 114 4" xfId="1388"/>
    <cellStyle name="쉼표 [0] 3 114 5" xfId="3483"/>
    <cellStyle name="쉼표 [0] 3 114 6" xfId="4244"/>
    <cellStyle name="쉼표 [0] 3 114 7" xfId="5005"/>
    <cellStyle name="쉼표 [0] 3 114 8" xfId="5766"/>
    <cellStyle name="쉼표 [0] 3 114 9" xfId="6527"/>
    <cellStyle name="쉼표 [0] 3 115" xfId="1389"/>
    <cellStyle name="쉼표 [0] 3 115 2" xfId="1390"/>
    <cellStyle name="쉼표 [0] 3 115 3" xfId="1391"/>
    <cellStyle name="쉼표 [0] 3 115 4" xfId="1392"/>
    <cellStyle name="쉼표 [0] 3 115 5" xfId="3484"/>
    <cellStyle name="쉼표 [0] 3 115 6" xfId="4245"/>
    <cellStyle name="쉼표 [0] 3 115 7" xfId="5006"/>
    <cellStyle name="쉼표 [0] 3 115 8" xfId="5767"/>
    <cellStyle name="쉼표 [0] 3 115 9" xfId="6528"/>
    <cellStyle name="쉼표 [0] 3 116" xfId="1393"/>
    <cellStyle name="쉼표 [0] 3 116 2" xfId="1394"/>
    <cellStyle name="쉼표 [0] 3 116 3" xfId="1395"/>
    <cellStyle name="쉼표 [0] 3 116 4" xfId="1396"/>
    <cellStyle name="쉼표 [0] 3 116 5" xfId="3485"/>
    <cellStyle name="쉼표 [0] 3 116 6" xfId="4246"/>
    <cellStyle name="쉼표 [0] 3 116 7" xfId="5007"/>
    <cellStyle name="쉼표 [0] 3 116 8" xfId="5768"/>
    <cellStyle name="쉼표 [0] 3 116 9" xfId="6529"/>
    <cellStyle name="쉼표 [0] 3 117" xfId="1397"/>
    <cellStyle name="쉼표 [0] 3 117 2" xfId="1398"/>
    <cellStyle name="쉼표 [0] 3 117 3" xfId="1399"/>
    <cellStyle name="쉼표 [0] 3 117 4" xfId="1400"/>
    <cellStyle name="쉼표 [0] 3 117 5" xfId="3486"/>
    <cellStyle name="쉼표 [0] 3 117 6" xfId="4247"/>
    <cellStyle name="쉼표 [0] 3 117 7" xfId="5008"/>
    <cellStyle name="쉼표 [0] 3 117 8" xfId="5769"/>
    <cellStyle name="쉼표 [0] 3 117 9" xfId="6530"/>
    <cellStyle name="쉼표 [0] 3 118" xfId="1401"/>
    <cellStyle name="쉼표 [0] 3 118 2" xfId="1402"/>
    <cellStyle name="쉼표 [0] 3 118 3" xfId="1403"/>
    <cellStyle name="쉼표 [0] 3 118 4" xfId="1404"/>
    <cellStyle name="쉼표 [0] 3 118 5" xfId="3487"/>
    <cellStyle name="쉼표 [0] 3 118 6" xfId="4248"/>
    <cellStyle name="쉼표 [0] 3 118 7" xfId="5009"/>
    <cellStyle name="쉼표 [0] 3 118 8" xfId="5770"/>
    <cellStyle name="쉼표 [0] 3 118 9" xfId="6531"/>
    <cellStyle name="쉼표 [0] 3 119" xfId="1405"/>
    <cellStyle name="쉼표 [0] 3 12" xfId="1406"/>
    <cellStyle name="쉼표 [0] 3 12 2" xfId="1407"/>
    <cellStyle name="쉼표 [0] 3 12 3" xfId="1408"/>
    <cellStyle name="쉼표 [0] 3 12 4" xfId="1409"/>
    <cellStyle name="쉼표 [0] 3 12 5" xfId="3488"/>
    <cellStyle name="쉼표 [0] 3 12 6" xfId="4249"/>
    <cellStyle name="쉼표 [0] 3 12 7" xfId="5010"/>
    <cellStyle name="쉼표 [0] 3 12 8" xfId="5771"/>
    <cellStyle name="쉼표 [0] 3 12 9" xfId="6532"/>
    <cellStyle name="쉼표 [0] 3 120" xfId="1410"/>
    <cellStyle name="쉼표 [0] 3 121" xfId="1411"/>
    <cellStyle name="쉼표 [0] 3 122" xfId="3466"/>
    <cellStyle name="쉼표 [0] 3 123" xfId="4227"/>
    <cellStyle name="쉼표 [0] 3 124" xfId="4988"/>
    <cellStyle name="쉼표 [0] 3 125" xfId="5749"/>
    <cellStyle name="쉼표 [0] 3 126" xfId="6510"/>
    <cellStyle name="쉼표 [0] 3 13" xfId="1412"/>
    <cellStyle name="쉼표 [0] 3 13 2" xfId="1413"/>
    <cellStyle name="쉼표 [0] 3 13 3" xfId="1414"/>
    <cellStyle name="쉼표 [0] 3 13 4" xfId="1415"/>
    <cellStyle name="쉼표 [0] 3 13 5" xfId="3489"/>
    <cellStyle name="쉼표 [0] 3 13 6" xfId="4250"/>
    <cellStyle name="쉼표 [0] 3 13 7" xfId="5011"/>
    <cellStyle name="쉼표 [0] 3 13 8" xfId="5772"/>
    <cellStyle name="쉼표 [0] 3 13 9" xfId="6533"/>
    <cellStyle name="쉼표 [0] 3 14" xfId="1416"/>
    <cellStyle name="쉼표 [0] 3 14 2" xfId="1417"/>
    <cellStyle name="쉼표 [0] 3 14 3" xfId="1418"/>
    <cellStyle name="쉼표 [0] 3 14 4" xfId="1419"/>
    <cellStyle name="쉼표 [0] 3 14 5" xfId="3490"/>
    <cellStyle name="쉼표 [0] 3 14 6" xfId="4251"/>
    <cellStyle name="쉼표 [0] 3 14 7" xfId="5012"/>
    <cellStyle name="쉼표 [0] 3 14 8" xfId="5773"/>
    <cellStyle name="쉼표 [0] 3 14 9" xfId="6534"/>
    <cellStyle name="쉼표 [0] 3 15" xfId="1420"/>
    <cellStyle name="쉼표 [0] 3 15 2" xfId="1421"/>
    <cellStyle name="쉼표 [0] 3 15 3" xfId="1422"/>
    <cellStyle name="쉼표 [0] 3 15 4" xfId="1423"/>
    <cellStyle name="쉼표 [0] 3 15 5" xfId="3491"/>
    <cellStyle name="쉼표 [0] 3 15 6" xfId="4252"/>
    <cellStyle name="쉼표 [0] 3 15 7" xfId="5013"/>
    <cellStyle name="쉼표 [0] 3 15 8" xfId="5774"/>
    <cellStyle name="쉼표 [0] 3 15 9" xfId="6535"/>
    <cellStyle name="쉼표 [0] 3 16" xfId="1424"/>
    <cellStyle name="쉼표 [0] 3 16 2" xfId="1425"/>
    <cellStyle name="쉼표 [0] 3 16 3" xfId="1426"/>
    <cellStyle name="쉼표 [0] 3 16 4" xfId="1427"/>
    <cellStyle name="쉼표 [0] 3 16 5" xfId="3492"/>
    <cellStyle name="쉼표 [0] 3 16 6" xfId="4253"/>
    <cellStyle name="쉼표 [0] 3 16 7" xfId="5014"/>
    <cellStyle name="쉼표 [0] 3 16 8" xfId="5775"/>
    <cellStyle name="쉼표 [0] 3 16 9" xfId="6536"/>
    <cellStyle name="쉼표 [0] 3 17" xfId="1428"/>
    <cellStyle name="쉼표 [0] 3 17 2" xfId="1429"/>
    <cellStyle name="쉼표 [0] 3 17 3" xfId="1430"/>
    <cellStyle name="쉼표 [0] 3 17 4" xfId="1431"/>
    <cellStyle name="쉼표 [0] 3 17 5" xfId="3493"/>
    <cellStyle name="쉼표 [0] 3 17 6" xfId="4254"/>
    <cellStyle name="쉼표 [0] 3 17 7" xfId="5015"/>
    <cellStyle name="쉼표 [0] 3 17 8" xfId="5776"/>
    <cellStyle name="쉼표 [0] 3 17 9" xfId="6537"/>
    <cellStyle name="쉼표 [0] 3 18" xfId="1432"/>
    <cellStyle name="쉼표 [0] 3 18 2" xfId="1433"/>
    <cellStyle name="쉼표 [0] 3 18 3" xfId="1434"/>
    <cellStyle name="쉼표 [0] 3 18 4" xfId="1435"/>
    <cellStyle name="쉼표 [0] 3 18 5" xfId="3494"/>
    <cellStyle name="쉼표 [0] 3 18 6" xfId="4255"/>
    <cellStyle name="쉼표 [0] 3 18 7" xfId="5016"/>
    <cellStyle name="쉼표 [0] 3 18 8" xfId="5777"/>
    <cellStyle name="쉼표 [0] 3 18 9" xfId="6538"/>
    <cellStyle name="쉼표 [0] 3 19" xfId="1436"/>
    <cellStyle name="쉼표 [0] 3 19 2" xfId="1437"/>
    <cellStyle name="쉼표 [0] 3 19 3" xfId="1438"/>
    <cellStyle name="쉼표 [0] 3 19 4" xfId="1439"/>
    <cellStyle name="쉼표 [0] 3 19 5" xfId="3495"/>
    <cellStyle name="쉼표 [0] 3 19 6" xfId="4256"/>
    <cellStyle name="쉼표 [0] 3 19 7" xfId="5017"/>
    <cellStyle name="쉼표 [0] 3 19 8" xfId="5778"/>
    <cellStyle name="쉼표 [0] 3 19 9" xfId="6539"/>
    <cellStyle name="쉼표 [0] 3 2" xfId="1440"/>
    <cellStyle name="쉼표 [0] 3 2 10" xfId="6540"/>
    <cellStyle name="쉼표 [0] 3 2 2" xfId="1441"/>
    <cellStyle name="쉼표 [0] 3 2 2 2" xfId="1442"/>
    <cellStyle name="쉼표 [0] 3 2 2 3" xfId="1443"/>
    <cellStyle name="쉼표 [0] 3 2 2 4" xfId="1444"/>
    <cellStyle name="쉼표 [0] 3 2 2 5" xfId="3497"/>
    <cellStyle name="쉼표 [0] 3 2 2 6" xfId="4258"/>
    <cellStyle name="쉼표 [0] 3 2 2 7" xfId="5019"/>
    <cellStyle name="쉼표 [0] 3 2 2 8" xfId="5780"/>
    <cellStyle name="쉼표 [0] 3 2 2 9" xfId="6541"/>
    <cellStyle name="쉼표 [0] 3 2 3" xfId="1445"/>
    <cellStyle name="쉼표 [0] 3 2 4" xfId="1446"/>
    <cellStyle name="쉼표 [0] 3 2 5" xfId="1447"/>
    <cellStyle name="쉼표 [0] 3 2 6" xfId="3496"/>
    <cellStyle name="쉼표 [0] 3 2 7" xfId="4257"/>
    <cellStyle name="쉼표 [0] 3 2 8" xfId="5018"/>
    <cellStyle name="쉼표 [0] 3 2 9" xfId="5779"/>
    <cellStyle name="쉼표 [0] 3 20" xfId="1448"/>
    <cellStyle name="쉼표 [0] 3 20 2" xfId="1449"/>
    <cellStyle name="쉼표 [0] 3 20 3" xfId="1450"/>
    <cellStyle name="쉼표 [0] 3 20 4" xfId="1451"/>
    <cellStyle name="쉼표 [0] 3 20 5" xfId="3498"/>
    <cellStyle name="쉼표 [0] 3 20 6" xfId="4259"/>
    <cellStyle name="쉼표 [0] 3 20 7" xfId="5020"/>
    <cellStyle name="쉼표 [0] 3 20 8" xfId="5781"/>
    <cellStyle name="쉼표 [0] 3 20 9" xfId="6542"/>
    <cellStyle name="쉼표 [0] 3 21" xfId="1452"/>
    <cellStyle name="쉼표 [0] 3 21 2" xfId="1453"/>
    <cellStyle name="쉼표 [0] 3 21 3" xfId="1454"/>
    <cellStyle name="쉼표 [0] 3 21 4" xfId="1455"/>
    <cellStyle name="쉼표 [0] 3 21 5" xfId="3499"/>
    <cellStyle name="쉼표 [0] 3 21 6" xfId="4260"/>
    <cellStyle name="쉼표 [0] 3 21 7" xfId="5021"/>
    <cellStyle name="쉼표 [0] 3 21 8" xfId="5782"/>
    <cellStyle name="쉼표 [0] 3 21 9" xfId="6543"/>
    <cellStyle name="쉼표 [0] 3 22" xfId="1456"/>
    <cellStyle name="쉼표 [0] 3 22 2" xfId="1457"/>
    <cellStyle name="쉼표 [0] 3 22 3" xfId="1458"/>
    <cellStyle name="쉼표 [0] 3 22 4" xfId="1459"/>
    <cellStyle name="쉼표 [0] 3 22 5" xfId="3500"/>
    <cellStyle name="쉼표 [0] 3 22 6" xfId="4261"/>
    <cellStyle name="쉼표 [0] 3 22 7" xfId="5022"/>
    <cellStyle name="쉼표 [0] 3 22 8" xfId="5783"/>
    <cellStyle name="쉼표 [0] 3 22 9" xfId="6544"/>
    <cellStyle name="쉼표 [0] 3 23" xfId="1460"/>
    <cellStyle name="쉼표 [0] 3 23 2" xfId="1461"/>
    <cellStyle name="쉼표 [0] 3 23 3" xfId="1462"/>
    <cellStyle name="쉼표 [0] 3 23 4" xfId="1463"/>
    <cellStyle name="쉼표 [0] 3 23 5" xfId="3501"/>
    <cellStyle name="쉼표 [0] 3 23 6" xfId="4262"/>
    <cellStyle name="쉼표 [0] 3 23 7" xfId="5023"/>
    <cellStyle name="쉼표 [0] 3 23 8" xfId="5784"/>
    <cellStyle name="쉼표 [0] 3 23 9" xfId="6545"/>
    <cellStyle name="쉼표 [0] 3 24" xfId="1464"/>
    <cellStyle name="쉼표 [0] 3 24 2" xfId="1465"/>
    <cellStyle name="쉼표 [0] 3 24 3" xfId="1466"/>
    <cellStyle name="쉼표 [0] 3 24 4" xfId="1467"/>
    <cellStyle name="쉼표 [0] 3 24 5" xfId="3502"/>
    <cellStyle name="쉼표 [0] 3 24 6" xfId="4263"/>
    <cellStyle name="쉼표 [0] 3 24 7" xfId="5024"/>
    <cellStyle name="쉼표 [0] 3 24 8" xfId="5785"/>
    <cellStyle name="쉼표 [0] 3 24 9" xfId="6546"/>
    <cellStyle name="쉼표 [0] 3 25" xfId="1468"/>
    <cellStyle name="쉼표 [0] 3 25 2" xfId="1469"/>
    <cellStyle name="쉼표 [0] 3 25 3" xfId="1470"/>
    <cellStyle name="쉼표 [0] 3 25 4" xfId="1471"/>
    <cellStyle name="쉼표 [0] 3 25 5" xfId="3503"/>
    <cellStyle name="쉼표 [0] 3 25 6" xfId="4264"/>
    <cellStyle name="쉼표 [0] 3 25 7" xfId="5025"/>
    <cellStyle name="쉼표 [0] 3 25 8" xfId="5786"/>
    <cellStyle name="쉼표 [0] 3 25 9" xfId="6547"/>
    <cellStyle name="쉼표 [0] 3 26" xfId="1472"/>
    <cellStyle name="쉼표 [0] 3 26 2" xfId="1473"/>
    <cellStyle name="쉼표 [0] 3 26 3" xfId="1474"/>
    <cellStyle name="쉼표 [0] 3 26 4" xfId="1475"/>
    <cellStyle name="쉼표 [0] 3 26 5" xfId="3504"/>
    <cellStyle name="쉼표 [0] 3 26 6" xfId="4265"/>
    <cellStyle name="쉼표 [0] 3 26 7" xfId="5026"/>
    <cellStyle name="쉼표 [0] 3 26 8" xfId="5787"/>
    <cellStyle name="쉼표 [0] 3 26 9" xfId="6548"/>
    <cellStyle name="쉼표 [0] 3 27" xfId="1476"/>
    <cellStyle name="쉼표 [0] 3 27 2" xfId="1477"/>
    <cellStyle name="쉼표 [0] 3 27 3" xfId="1478"/>
    <cellStyle name="쉼표 [0] 3 27 4" xfId="1479"/>
    <cellStyle name="쉼표 [0] 3 27 5" xfId="3505"/>
    <cellStyle name="쉼표 [0] 3 27 6" xfId="4266"/>
    <cellStyle name="쉼표 [0] 3 27 7" xfId="5027"/>
    <cellStyle name="쉼표 [0] 3 27 8" xfId="5788"/>
    <cellStyle name="쉼표 [0] 3 27 9" xfId="6549"/>
    <cellStyle name="쉼표 [0] 3 28" xfId="1480"/>
    <cellStyle name="쉼표 [0] 3 28 2" xfId="1481"/>
    <cellStyle name="쉼표 [0] 3 28 3" xfId="1482"/>
    <cellStyle name="쉼표 [0] 3 28 4" xfId="1483"/>
    <cellStyle name="쉼표 [0] 3 28 5" xfId="3506"/>
    <cellStyle name="쉼표 [0] 3 28 6" xfId="4267"/>
    <cellStyle name="쉼표 [0] 3 28 7" xfId="5028"/>
    <cellStyle name="쉼표 [0] 3 28 8" xfId="5789"/>
    <cellStyle name="쉼표 [0] 3 28 9" xfId="6550"/>
    <cellStyle name="쉼표 [0] 3 29" xfId="1484"/>
    <cellStyle name="쉼표 [0] 3 29 2" xfId="1485"/>
    <cellStyle name="쉼표 [0] 3 29 3" xfId="1486"/>
    <cellStyle name="쉼표 [0] 3 29 4" xfId="1487"/>
    <cellStyle name="쉼표 [0] 3 29 5" xfId="3507"/>
    <cellStyle name="쉼표 [0] 3 29 6" xfId="4268"/>
    <cellStyle name="쉼표 [0] 3 29 7" xfId="5029"/>
    <cellStyle name="쉼표 [0] 3 29 8" xfId="5790"/>
    <cellStyle name="쉼표 [0] 3 29 9" xfId="6551"/>
    <cellStyle name="쉼표 [0] 3 3" xfId="1488"/>
    <cellStyle name="쉼표 [0] 3 3 10" xfId="6552"/>
    <cellStyle name="쉼표 [0] 3 3 2" xfId="1489"/>
    <cellStyle name="쉼표 [0] 3 3 2 2" xfId="1490"/>
    <cellStyle name="쉼표 [0] 3 3 2 3" xfId="1491"/>
    <cellStyle name="쉼표 [0] 3 3 2 4" xfId="1492"/>
    <cellStyle name="쉼표 [0] 3 3 2 5" xfId="3509"/>
    <cellStyle name="쉼표 [0] 3 3 2 6" xfId="4270"/>
    <cellStyle name="쉼표 [0] 3 3 2 7" xfId="5031"/>
    <cellStyle name="쉼표 [0] 3 3 2 8" xfId="5792"/>
    <cellStyle name="쉼표 [0] 3 3 2 9" xfId="6553"/>
    <cellStyle name="쉼표 [0] 3 3 3" xfId="1493"/>
    <cellStyle name="쉼표 [0] 3 3 4" xfId="1494"/>
    <cellStyle name="쉼표 [0] 3 3 5" xfId="1495"/>
    <cellStyle name="쉼표 [0] 3 3 6" xfId="3508"/>
    <cellStyle name="쉼표 [0] 3 3 7" xfId="4269"/>
    <cellStyle name="쉼표 [0] 3 3 8" xfId="5030"/>
    <cellStyle name="쉼표 [0] 3 3 9" xfId="5791"/>
    <cellStyle name="쉼표 [0] 3 30" xfId="1496"/>
    <cellStyle name="쉼표 [0] 3 30 2" xfId="1497"/>
    <cellStyle name="쉼표 [0] 3 30 3" xfId="1498"/>
    <cellStyle name="쉼표 [0] 3 30 4" xfId="1499"/>
    <cellStyle name="쉼표 [0] 3 30 5" xfId="3510"/>
    <cellStyle name="쉼표 [0] 3 30 6" xfId="4271"/>
    <cellStyle name="쉼표 [0] 3 30 7" xfId="5032"/>
    <cellStyle name="쉼표 [0] 3 30 8" xfId="5793"/>
    <cellStyle name="쉼표 [0] 3 30 9" xfId="6554"/>
    <cellStyle name="쉼표 [0] 3 31" xfId="1500"/>
    <cellStyle name="쉼표 [0] 3 31 2" xfId="1501"/>
    <cellStyle name="쉼표 [0] 3 31 3" xfId="1502"/>
    <cellStyle name="쉼표 [0] 3 31 4" xfId="1503"/>
    <cellStyle name="쉼표 [0] 3 31 5" xfId="3511"/>
    <cellStyle name="쉼표 [0] 3 31 6" xfId="4272"/>
    <cellStyle name="쉼표 [0] 3 31 7" xfId="5033"/>
    <cellStyle name="쉼표 [0] 3 31 8" xfId="5794"/>
    <cellStyle name="쉼표 [0] 3 31 9" xfId="6555"/>
    <cellStyle name="쉼표 [0] 3 32" xfId="1504"/>
    <cellStyle name="쉼표 [0] 3 32 2" xfId="1505"/>
    <cellStyle name="쉼표 [0] 3 32 3" xfId="1506"/>
    <cellStyle name="쉼표 [0] 3 32 4" xfId="1507"/>
    <cellStyle name="쉼표 [0] 3 32 5" xfId="3512"/>
    <cellStyle name="쉼표 [0] 3 32 6" xfId="4273"/>
    <cellStyle name="쉼표 [0] 3 32 7" xfId="5034"/>
    <cellStyle name="쉼표 [0] 3 32 8" xfId="5795"/>
    <cellStyle name="쉼표 [0] 3 32 9" xfId="6556"/>
    <cellStyle name="쉼표 [0] 3 33" xfId="1508"/>
    <cellStyle name="쉼표 [0] 3 33 2" xfId="1509"/>
    <cellStyle name="쉼표 [0] 3 33 3" xfId="1510"/>
    <cellStyle name="쉼표 [0] 3 33 4" xfId="1511"/>
    <cellStyle name="쉼표 [0] 3 33 5" xfId="3513"/>
    <cellStyle name="쉼표 [0] 3 33 6" xfId="4274"/>
    <cellStyle name="쉼표 [0] 3 33 7" xfId="5035"/>
    <cellStyle name="쉼표 [0] 3 33 8" xfId="5796"/>
    <cellStyle name="쉼표 [0] 3 33 9" xfId="6557"/>
    <cellStyle name="쉼표 [0] 3 34" xfId="1512"/>
    <cellStyle name="쉼표 [0] 3 34 2" xfId="1513"/>
    <cellStyle name="쉼표 [0] 3 34 3" xfId="1514"/>
    <cellStyle name="쉼표 [0] 3 34 4" xfId="1515"/>
    <cellStyle name="쉼표 [0] 3 34 5" xfId="3514"/>
    <cellStyle name="쉼표 [0] 3 34 6" xfId="4275"/>
    <cellStyle name="쉼표 [0] 3 34 7" xfId="5036"/>
    <cellStyle name="쉼표 [0] 3 34 8" xfId="5797"/>
    <cellStyle name="쉼표 [0] 3 34 9" xfId="6558"/>
    <cellStyle name="쉼표 [0] 3 35" xfId="1516"/>
    <cellStyle name="쉼표 [0] 3 35 2" xfId="1517"/>
    <cellStyle name="쉼표 [0] 3 35 3" xfId="1518"/>
    <cellStyle name="쉼표 [0] 3 35 4" xfId="1519"/>
    <cellStyle name="쉼표 [0] 3 35 5" xfId="3515"/>
    <cellStyle name="쉼표 [0] 3 35 6" xfId="4276"/>
    <cellStyle name="쉼표 [0] 3 35 7" xfId="5037"/>
    <cellStyle name="쉼표 [0] 3 35 8" xfId="5798"/>
    <cellStyle name="쉼표 [0] 3 35 9" xfId="6559"/>
    <cellStyle name="쉼표 [0] 3 36" xfId="1520"/>
    <cellStyle name="쉼표 [0] 3 36 2" xfId="1521"/>
    <cellStyle name="쉼표 [0] 3 36 3" xfId="1522"/>
    <cellStyle name="쉼표 [0] 3 36 4" xfId="1523"/>
    <cellStyle name="쉼표 [0] 3 36 5" xfId="3516"/>
    <cellStyle name="쉼표 [0] 3 36 6" xfId="4277"/>
    <cellStyle name="쉼표 [0] 3 36 7" xfId="5038"/>
    <cellStyle name="쉼표 [0] 3 36 8" xfId="5799"/>
    <cellStyle name="쉼표 [0] 3 36 9" xfId="6560"/>
    <cellStyle name="쉼표 [0] 3 37" xfId="1524"/>
    <cellStyle name="쉼표 [0] 3 37 2" xfId="1525"/>
    <cellStyle name="쉼표 [0] 3 37 3" xfId="1526"/>
    <cellStyle name="쉼표 [0] 3 37 4" xfId="1527"/>
    <cellStyle name="쉼표 [0] 3 37 5" xfId="3517"/>
    <cellStyle name="쉼표 [0] 3 37 6" xfId="4278"/>
    <cellStyle name="쉼표 [0] 3 37 7" xfId="5039"/>
    <cellStyle name="쉼표 [0] 3 37 8" xfId="5800"/>
    <cellStyle name="쉼표 [0] 3 37 9" xfId="6561"/>
    <cellStyle name="쉼표 [0] 3 38" xfId="1528"/>
    <cellStyle name="쉼표 [0] 3 38 2" xfId="1529"/>
    <cellStyle name="쉼표 [0] 3 38 3" xfId="1530"/>
    <cellStyle name="쉼표 [0] 3 38 4" xfId="1531"/>
    <cellStyle name="쉼표 [0] 3 38 5" xfId="3518"/>
    <cellStyle name="쉼표 [0] 3 38 6" xfId="4279"/>
    <cellStyle name="쉼표 [0] 3 38 7" xfId="5040"/>
    <cellStyle name="쉼표 [0] 3 38 8" xfId="5801"/>
    <cellStyle name="쉼표 [0] 3 38 9" xfId="6562"/>
    <cellStyle name="쉼표 [0] 3 39" xfId="1532"/>
    <cellStyle name="쉼표 [0] 3 39 2" xfId="1533"/>
    <cellStyle name="쉼표 [0] 3 39 3" xfId="1534"/>
    <cellStyle name="쉼표 [0] 3 39 4" xfId="1535"/>
    <cellStyle name="쉼표 [0] 3 39 5" xfId="3519"/>
    <cellStyle name="쉼표 [0] 3 39 6" xfId="4280"/>
    <cellStyle name="쉼표 [0] 3 39 7" xfId="5041"/>
    <cellStyle name="쉼표 [0] 3 39 8" xfId="5802"/>
    <cellStyle name="쉼표 [0] 3 39 9" xfId="6563"/>
    <cellStyle name="쉼표 [0] 3 4" xfId="1536"/>
    <cellStyle name="쉼표 [0] 3 4 2" xfId="1537"/>
    <cellStyle name="쉼표 [0] 3 4 3" xfId="1538"/>
    <cellStyle name="쉼표 [0] 3 4 4" xfId="1539"/>
    <cellStyle name="쉼표 [0] 3 4 5" xfId="3520"/>
    <cellStyle name="쉼표 [0] 3 4 6" xfId="4281"/>
    <cellStyle name="쉼표 [0] 3 4 7" xfId="5042"/>
    <cellStyle name="쉼표 [0] 3 4 8" xfId="5803"/>
    <cellStyle name="쉼표 [0] 3 4 9" xfId="6564"/>
    <cellStyle name="쉼표 [0] 3 40" xfId="1540"/>
    <cellStyle name="쉼표 [0] 3 40 2" xfId="1541"/>
    <cellStyle name="쉼표 [0] 3 40 3" xfId="1542"/>
    <cellStyle name="쉼표 [0] 3 40 4" xfId="1543"/>
    <cellStyle name="쉼표 [0] 3 40 5" xfId="3521"/>
    <cellStyle name="쉼표 [0] 3 40 6" xfId="4282"/>
    <cellStyle name="쉼표 [0] 3 40 7" xfId="5043"/>
    <cellStyle name="쉼표 [0] 3 40 8" xfId="5804"/>
    <cellStyle name="쉼표 [0] 3 40 9" xfId="6565"/>
    <cellStyle name="쉼표 [0] 3 41" xfId="1544"/>
    <cellStyle name="쉼표 [0] 3 41 2" xfId="1545"/>
    <cellStyle name="쉼표 [0] 3 41 3" xfId="1546"/>
    <cellStyle name="쉼표 [0] 3 41 4" xfId="1547"/>
    <cellStyle name="쉼표 [0] 3 41 5" xfId="3522"/>
    <cellStyle name="쉼표 [0] 3 41 6" xfId="4283"/>
    <cellStyle name="쉼표 [0] 3 41 7" xfId="5044"/>
    <cellStyle name="쉼표 [0] 3 41 8" xfId="5805"/>
    <cellStyle name="쉼표 [0] 3 41 9" xfId="6566"/>
    <cellStyle name="쉼표 [0] 3 42" xfId="1548"/>
    <cellStyle name="쉼표 [0] 3 42 2" xfId="1549"/>
    <cellStyle name="쉼표 [0] 3 42 3" xfId="1550"/>
    <cellStyle name="쉼표 [0] 3 42 4" xfId="1551"/>
    <cellStyle name="쉼표 [0] 3 42 5" xfId="3523"/>
    <cellStyle name="쉼표 [0] 3 42 6" xfId="4284"/>
    <cellStyle name="쉼표 [0] 3 42 7" xfId="5045"/>
    <cellStyle name="쉼표 [0] 3 42 8" xfId="5806"/>
    <cellStyle name="쉼표 [0] 3 42 9" xfId="6567"/>
    <cellStyle name="쉼표 [0] 3 43" xfId="1552"/>
    <cellStyle name="쉼표 [0] 3 43 2" xfId="1553"/>
    <cellStyle name="쉼표 [0] 3 43 3" xfId="1554"/>
    <cellStyle name="쉼표 [0] 3 43 4" xfId="1555"/>
    <cellStyle name="쉼표 [0] 3 43 5" xfId="3524"/>
    <cellStyle name="쉼표 [0] 3 43 6" xfId="4285"/>
    <cellStyle name="쉼표 [0] 3 43 7" xfId="5046"/>
    <cellStyle name="쉼표 [0] 3 43 8" xfId="5807"/>
    <cellStyle name="쉼표 [0] 3 43 9" xfId="6568"/>
    <cellStyle name="쉼표 [0] 3 44" xfId="1556"/>
    <cellStyle name="쉼표 [0] 3 44 2" xfId="1557"/>
    <cellStyle name="쉼표 [0] 3 44 3" xfId="1558"/>
    <cellStyle name="쉼표 [0] 3 44 4" xfId="1559"/>
    <cellStyle name="쉼표 [0] 3 44 5" xfId="3525"/>
    <cellStyle name="쉼표 [0] 3 44 6" xfId="4286"/>
    <cellStyle name="쉼표 [0] 3 44 7" xfId="5047"/>
    <cellStyle name="쉼표 [0] 3 44 8" xfId="5808"/>
    <cellStyle name="쉼표 [0] 3 44 9" xfId="6569"/>
    <cellStyle name="쉼표 [0] 3 45" xfId="1560"/>
    <cellStyle name="쉼표 [0] 3 45 2" xfId="1561"/>
    <cellStyle name="쉼표 [0] 3 45 3" xfId="1562"/>
    <cellStyle name="쉼표 [0] 3 45 4" xfId="1563"/>
    <cellStyle name="쉼표 [0] 3 45 5" xfId="3526"/>
    <cellStyle name="쉼표 [0] 3 45 6" xfId="4287"/>
    <cellStyle name="쉼표 [0] 3 45 7" xfId="5048"/>
    <cellStyle name="쉼표 [0] 3 45 8" xfId="5809"/>
    <cellStyle name="쉼표 [0] 3 45 9" xfId="6570"/>
    <cellStyle name="쉼표 [0] 3 46" xfId="1564"/>
    <cellStyle name="쉼표 [0] 3 46 2" xfId="1565"/>
    <cellStyle name="쉼표 [0] 3 46 3" xfId="1566"/>
    <cellStyle name="쉼표 [0] 3 46 4" xfId="1567"/>
    <cellStyle name="쉼표 [0] 3 46 5" xfId="3527"/>
    <cellStyle name="쉼표 [0] 3 46 6" xfId="4288"/>
    <cellStyle name="쉼표 [0] 3 46 7" xfId="5049"/>
    <cellStyle name="쉼표 [0] 3 46 8" xfId="5810"/>
    <cellStyle name="쉼표 [0] 3 46 9" xfId="6571"/>
    <cellStyle name="쉼표 [0] 3 47" xfId="1568"/>
    <cellStyle name="쉼표 [0] 3 47 2" xfId="1569"/>
    <cellStyle name="쉼표 [0] 3 47 3" xfId="1570"/>
    <cellStyle name="쉼표 [0] 3 47 4" xfId="1571"/>
    <cellStyle name="쉼표 [0] 3 47 5" xfId="3528"/>
    <cellStyle name="쉼표 [0] 3 47 6" xfId="4289"/>
    <cellStyle name="쉼표 [0] 3 47 7" xfId="5050"/>
    <cellStyle name="쉼표 [0] 3 47 8" xfId="5811"/>
    <cellStyle name="쉼표 [0] 3 47 9" xfId="6572"/>
    <cellStyle name="쉼표 [0] 3 48" xfId="1572"/>
    <cellStyle name="쉼표 [0] 3 48 2" xfId="1573"/>
    <cellStyle name="쉼표 [0] 3 48 3" xfId="1574"/>
    <cellStyle name="쉼표 [0] 3 48 4" xfId="1575"/>
    <cellStyle name="쉼표 [0] 3 48 5" xfId="3529"/>
    <cellStyle name="쉼표 [0] 3 48 6" xfId="4290"/>
    <cellStyle name="쉼표 [0] 3 48 7" xfId="5051"/>
    <cellStyle name="쉼표 [0] 3 48 8" xfId="5812"/>
    <cellStyle name="쉼표 [0] 3 48 9" xfId="6573"/>
    <cellStyle name="쉼표 [0] 3 49" xfId="1576"/>
    <cellStyle name="쉼표 [0] 3 49 2" xfId="1577"/>
    <cellStyle name="쉼표 [0] 3 49 3" xfId="1578"/>
    <cellStyle name="쉼표 [0] 3 49 4" xfId="1579"/>
    <cellStyle name="쉼표 [0] 3 49 5" xfId="3530"/>
    <cellStyle name="쉼표 [0] 3 49 6" xfId="4291"/>
    <cellStyle name="쉼표 [0] 3 49 7" xfId="5052"/>
    <cellStyle name="쉼표 [0] 3 49 8" xfId="5813"/>
    <cellStyle name="쉼표 [0] 3 49 9" xfId="6574"/>
    <cellStyle name="쉼표 [0] 3 5" xfId="1580"/>
    <cellStyle name="쉼표 [0] 3 5 2" xfId="1581"/>
    <cellStyle name="쉼표 [0] 3 5 3" xfId="1582"/>
    <cellStyle name="쉼표 [0] 3 5 4" xfId="1583"/>
    <cellStyle name="쉼표 [0] 3 5 5" xfId="3531"/>
    <cellStyle name="쉼표 [0] 3 5 6" xfId="4292"/>
    <cellStyle name="쉼표 [0] 3 5 7" xfId="5053"/>
    <cellStyle name="쉼표 [0] 3 5 8" xfId="5814"/>
    <cellStyle name="쉼표 [0] 3 5 9" xfId="6575"/>
    <cellStyle name="쉼표 [0] 3 50" xfId="1584"/>
    <cellStyle name="쉼표 [0] 3 50 2" xfId="1585"/>
    <cellStyle name="쉼표 [0] 3 50 3" xfId="1586"/>
    <cellStyle name="쉼표 [0] 3 50 4" xfId="1587"/>
    <cellStyle name="쉼표 [0] 3 50 5" xfId="3532"/>
    <cellStyle name="쉼표 [0] 3 50 6" xfId="4293"/>
    <cellStyle name="쉼표 [0] 3 50 7" xfId="5054"/>
    <cellStyle name="쉼표 [0] 3 50 8" xfId="5815"/>
    <cellStyle name="쉼표 [0] 3 50 9" xfId="6576"/>
    <cellStyle name="쉼표 [0] 3 51" xfId="1588"/>
    <cellStyle name="쉼표 [0] 3 51 2" xfId="1589"/>
    <cellStyle name="쉼표 [0] 3 51 3" xfId="1590"/>
    <cellStyle name="쉼표 [0] 3 51 4" xfId="1591"/>
    <cellStyle name="쉼표 [0] 3 51 5" xfId="3533"/>
    <cellStyle name="쉼표 [0] 3 51 6" xfId="4294"/>
    <cellStyle name="쉼표 [0] 3 51 7" xfId="5055"/>
    <cellStyle name="쉼표 [0] 3 51 8" xfId="5816"/>
    <cellStyle name="쉼표 [0] 3 51 9" xfId="6577"/>
    <cellStyle name="쉼표 [0] 3 52" xfId="1592"/>
    <cellStyle name="쉼표 [0] 3 52 2" xfId="1593"/>
    <cellStyle name="쉼표 [0] 3 52 3" xfId="1594"/>
    <cellStyle name="쉼표 [0] 3 52 4" xfId="1595"/>
    <cellStyle name="쉼표 [0] 3 52 5" xfId="3534"/>
    <cellStyle name="쉼표 [0] 3 52 6" xfId="4295"/>
    <cellStyle name="쉼표 [0] 3 52 7" xfId="5056"/>
    <cellStyle name="쉼표 [0] 3 52 8" xfId="5817"/>
    <cellStyle name="쉼표 [0] 3 52 9" xfId="6578"/>
    <cellStyle name="쉼표 [0] 3 53" xfId="1596"/>
    <cellStyle name="쉼표 [0] 3 53 2" xfId="1597"/>
    <cellStyle name="쉼표 [0] 3 53 3" xfId="1598"/>
    <cellStyle name="쉼표 [0] 3 53 4" xfId="1599"/>
    <cellStyle name="쉼표 [0] 3 53 5" xfId="3535"/>
    <cellStyle name="쉼표 [0] 3 53 6" xfId="4296"/>
    <cellStyle name="쉼표 [0] 3 53 7" xfId="5057"/>
    <cellStyle name="쉼표 [0] 3 53 8" xfId="5818"/>
    <cellStyle name="쉼표 [0] 3 53 9" xfId="6579"/>
    <cellStyle name="쉼표 [0] 3 54" xfId="1600"/>
    <cellStyle name="쉼표 [0] 3 54 2" xfId="1601"/>
    <cellStyle name="쉼표 [0] 3 54 3" xfId="1602"/>
    <cellStyle name="쉼표 [0] 3 54 4" xfId="1603"/>
    <cellStyle name="쉼표 [0] 3 54 5" xfId="3536"/>
    <cellStyle name="쉼표 [0] 3 54 6" xfId="4297"/>
    <cellStyle name="쉼표 [0] 3 54 7" xfId="5058"/>
    <cellStyle name="쉼표 [0] 3 54 8" xfId="5819"/>
    <cellStyle name="쉼표 [0] 3 54 9" xfId="6580"/>
    <cellStyle name="쉼표 [0] 3 55" xfId="1604"/>
    <cellStyle name="쉼표 [0] 3 55 2" xfId="1605"/>
    <cellStyle name="쉼표 [0] 3 55 3" xfId="1606"/>
    <cellStyle name="쉼표 [0] 3 55 4" xfId="1607"/>
    <cellStyle name="쉼표 [0] 3 55 5" xfId="3537"/>
    <cellStyle name="쉼표 [0] 3 55 6" xfId="4298"/>
    <cellStyle name="쉼표 [0] 3 55 7" xfId="5059"/>
    <cellStyle name="쉼표 [0] 3 55 8" xfId="5820"/>
    <cellStyle name="쉼표 [0] 3 55 9" xfId="6581"/>
    <cellStyle name="쉼표 [0] 3 56" xfId="1608"/>
    <cellStyle name="쉼표 [0] 3 56 2" xfId="1609"/>
    <cellStyle name="쉼표 [0] 3 56 3" xfId="1610"/>
    <cellStyle name="쉼표 [0] 3 56 4" xfId="1611"/>
    <cellStyle name="쉼표 [0] 3 56 5" xfId="3538"/>
    <cellStyle name="쉼표 [0] 3 56 6" xfId="4299"/>
    <cellStyle name="쉼표 [0] 3 56 7" xfId="5060"/>
    <cellStyle name="쉼표 [0] 3 56 8" xfId="5821"/>
    <cellStyle name="쉼표 [0] 3 56 9" xfId="6582"/>
    <cellStyle name="쉼표 [0] 3 57" xfId="1612"/>
    <cellStyle name="쉼표 [0] 3 57 2" xfId="1613"/>
    <cellStyle name="쉼표 [0] 3 57 3" xfId="1614"/>
    <cellStyle name="쉼표 [0] 3 57 4" xfId="1615"/>
    <cellStyle name="쉼표 [0] 3 57 5" xfId="3539"/>
    <cellStyle name="쉼표 [0] 3 57 6" xfId="4300"/>
    <cellStyle name="쉼표 [0] 3 57 7" xfId="5061"/>
    <cellStyle name="쉼표 [0] 3 57 8" xfId="5822"/>
    <cellStyle name="쉼표 [0] 3 57 9" xfId="6583"/>
    <cellStyle name="쉼표 [0] 3 58" xfId="1616"/>
    <cellStyle name="쉼표 [0] 3 58 2" xfId="1617"/>
    <cellStyle name="쉼표 [0] 3 58 3" xfId="1618"/>
    <cellStyle name="쉼표 [0] 3 58 4" xfId="1619"/>
    <cellStyle name="쉼표 [0] 3 58 5" xfId="3540"/>
    <cellStyle name="쉼표 [0] 3 58 6" xfId="4301"/>
    <cellStyle name="쉼표 [0] 3 58 7" xfId="5062"/>
    <cellStyle name="쉼표 [0] 3 58 8" xfId="5823"/>
    <cellStyle name="쉼표 [0] 3 58 9" xfId="6584"/>
    <cellStyle name="쉼표 [0] 3 59" xfId="1620"/>
    <cellStyle name="쉼표 [0] 3 59 2" xfId="1621"/>
    <cellStyle name="쉼표 [0] 3 59 3" xfId="1622"/>
    <cellStyle name="쉼표 [0] 3 59 4" xfId="1623"/>
    <cellStyle name="쉼표 [0] 3 59 5" xfId="3541"/>
    <cellStyle name="쉼표 [0] 3 59 6" xfId="4302"/>
    <cellStyle name="쉼표 [0] 3 59 7" xfId="5063"/>
    <cellStyle name="쉼표 [0] 3 59 8" xfId="5824"/>
    <cellStyle name="쉼표 [0] 3 59 9" xfId="6585"/>
    <cellStyle name="쉼표 [0] 3 6" xfId="1624"/>
    <cellStyle name="쉼표 [0] 3 6 2" xfId="1625"/>
    <cellStyle name="쉼표 [0] 3 6 3" xfId="1626"/>
    <cellStyle name="쉼표 [0] 3 6 4" xfId="1627"/>
    <cellStyle name="쉼표 [0] 3 6 5" xfId="3542"/>
    <cellStyle name="쉼표 [0] 3 6 6" xfId="4303"/>
    <cellStyle name="쉼표 [0] 3 6 7" xfId="5064"/>
    <cellStyle name="쉼표 [0] 3 6 8" xfId="5825"/>
    <cellStyle name="쉼표 [0] 3 6 9" xfId="6586"/>
    <cellStyle name="쉼표 [0] 3 60" xfId="1628"/>
    <cellStyle name="쉼표 [0] 3 60 2" xfId="1629"/>
    <cellStyle name="쉼표 [0] 3 60 3" xfId="1630"/>
    <cellStyle name="쉼표 [0] 3 60 4" xfId="1631"/>
    <cellStyle name="쉼표 [0] 3 60 5" xfId="3543"/>
    <cellStyle name="쉼표 [0] 3 60 6" xfId="4304"/>
    <cellStyle name="쉼표 [0] 3 60 7" xfId="5065"/>
    <cellStyle name="쉼표 [0] 3 60 8" xfId="5826"/>
    <cellStyle name="쉼표 [0] 3 60 9" xfId="6587"/>
    <cellStyle name="쉼표 [0] 3 61" xfId="1632"/>
    <cellStyle name="쉼표 [0] 3 61 2" xfId="1633"/>
    <cellStyle name="쉼표 [0] 3 61 3" xfId="1634"/>
    <cellStyle name="쉼표 [0] 3 61 4" xfId="1635"/>
    <cellStyle name="쉼표 [0] 3 61 5" xfId="3544"/>
    <cellStyle name="쉼표 [0] 3 61 6" xfId="4305"/>
    <cellStyle name="쉼표 [0] 3 61 7" xfId="5066"/>
    <cellStyle name="쉼표 [0] 3 61 8" xfId="5827"/>
    <cellStyle name="쉼표 [0] 3 61 9" xfId="6588"/>
    <cellStyle name="쉼표 [0] 3 62" xfId="1636"/>
    <cellStyle name="쉼표 [0] 3 62 2" xfId="1637"/>
    <cellStyle name="쉼표 [0] 3 62 3" xfId="1638"/>
    <cellStyle name="쉼표 [0] 3 62 4" xfId="1639"/>
    <cellStyle name="쉼표 [0] 3 62 5" xfId="3545"/>
    <cellStyle name="쉼표 [0] 3 62 6" xfId="4306"/>
    <cellStyle name="쉼표 [0] 3 62 7" xfId="5067"/>
    <cellStyle name="쉼표 [0] 3 62 8" xfId="5828"/>
    <cellStyle name="쉼표 [0] 3 62 9" xfId="6589"/>
    <cellStyle name="쉼표 [0] 3 63" xfId="1640"/>
    <cellStyle name="쉼표 [0] 3 63 2" xfId="1641"/>
    <cellStyle name="쉼표 [0] 3 63 3" xfId="1642"/>
    <cellStyle name="쉼표 [0] 3 63 4" xfId="1643"/>
    <cellStyle name="쉼표 [0] 3 63 5" xfId="3546"/>
    <cellStyle name="쉼표 [0] 3 63 6" xfId="4307"/>
    <cellStyle name="쉼표 [0] 3 63 7" xfId="5068"/>
    <cellStyle name="쉼표 [0] 3 63 8" xfId="5829"/>
    <cellStyle name="쉼표 [0] 3 63 9" xfId="6590"/>
    <cellStyle name="쉼표 [0] 3 64" xfId="1644"/>
    <cellStyle name="쉼표 [0] 3 64 2" xfId="1645"/>
    <cellStyle name="쉼표 [0] 3 64 3" xfId="1646"/>
    <cellStyle name="쉼표 [0] 3 64 4" xfId="1647"/>
    <cellStyle name="쉼표 [0] 3 64 5" xfId="3547"/>
    <cellStyle name="쉼표 [0] 3 64 6" xfId="4308"/>
    <cellStyle name="쉼표 [0] 3 64 7" xfId="5069"/>
    <cellStyle name="쉼표 [0] 3 64 8" xfId="5830"/>
    <cellStyle name="쉼표 [0] 3 64 9" xfId="6591"/>
    <cellStyle name="쉼표 [0] 3 65" xfId="1648"/>
    <cellStyle name="쉼표 [0] 3 65 2" xfId="1649"/>
    <cellStyle name="쉼표 [0] 3 65 3" xfId="1650"/>
    <cellStyle name="쉼표 [0] 3 65 4" xfId="1651"/>
    <cellStyle name="쉼표 [0] 3 65 5" xfId="3548"/>
    <cellStyle name="쉼표 [0] 3 65 6" xfId="4309"/>
    <cellStyle name="쉼표 [0] 3 65 7" xfId="5070"/>
    <cellStyle name="쉼표 [0] 3 65 8" xfId="5831"/>
    <cellStyle name="쉼표 [0] 3 65 9" xfId="6592"/>
    <cellStyle name="쉼표 [0] 3 66" xfId="1652"/>
    <cellStyle name="쉼표 [0] 3 66 2" xfId="1653"/>
    <cellStyle name="쉼표 [0] 3 66 3" xfId="1654"/>
    <cellStyle name="쉼표 [0] 3 66 4" xfId="1655"/>
    <cellStyle name="쉼표 [0] 3 66 5" xfId="3549"/>
    <cellStyle name="쉼표 [0] 3 66 6" xfId="4310"/>
    <cellStyle name="쉼표 [0] 3 66 7" xfId="5071"/>
    <cellStyle name="쉼표 [0] 3 66 8" xfId="5832"/>
    <cellStyle name="쉼표 [0] 3 66 9" xfId="6593"/>
    <cellStyle name="쉼표 [0] 3 67" xfId="1656"/>
    <cellStyle name="쉼표 [0] 3 67 2" xfId="1657"/>
    <cellStyle name="쉼표 [0] 3 67 3" xfId="1658"/>
    <cellStyle name="쉼표 [0] 3 67 4" xfId="1659"/>
    <cellStyle name="쉼표 [0] 3 67 5" xfId="3550"/>
    <cellStyle name="쉼표 [0] 3 67 6" xfId="4311"/>
    <cellStyle name="쉼표 [0] 3 67 7" xfId="5072"/>
    <cellStyle name="쉼표 [0] 3 67 8" xfId="5833"/>
    <cellStyle name="쉼표 [0] 3 67 9" xfId="6594"/>
    <cellStyle name="쉼표 [0] 3 68" xfId="1660"/>
    <cellStyle name="쉼표 [0] 3 68 2" xfId="1661"/>
    <cellStyle name="쉼표 [0] 3 68 3" xfId="1662"/>
    <cellStyle name="쉼표 [0] 3 68 4" xfId="1663"/>
    <cellStyle name="쉼표 [0] 3 68 5" xfId="3551"/>
    <cellStyle name="쉼표 [0] 3 68 6" xfId="4312"/>
    <cellStyle name="쉼표 [0] 3 68 7" xfId="5073"/>
    <cellStyle name="쉼표 [0] 3 68 8" xfId="5834"/>
    <cellStyle name="쉼표 [0] 3 68 9" xfId="6595"/>
    <cellStyle name="쉼표 [0] 3 69" xfId="1664"/>
    <cellStyle name="쉼표 [0] 3 69 2" xfId="1665"/>
    <cellStyle name="쉼표 [0] 3 69 3" xfId="1666"/>
    <cellStyle name="쉼표 [0] 3 69 4" xfId="1667"/>
    <cellStyle name="쉼표 [0] 3 69 5" xfId="3552"/>
    <cellStyle name="쉼표 [0] 3 69 6" xfId="4313"/>
    <cellStyle name="쉼표 [0] 3 69 7" xfId="5074"/>
    <cellStyle name="쉼표 [0] 3 69 8" xfId="5835"/>
    <cellStyle name="쉼표 [0] 3 69 9" xfId="6596"/>
    <cellStyle name="쉼표 [0] 3 7" xfId="1668"/>
    <cellStyle name="쉼표 [0] 3 7 2" xfId="1669"/>
    <cellStyle name="쉼표 [0] 3 7 3" xfId="1670"/>
    <cellStyle name="쉼표 [0] 3 7 4" xfId="1671"/>
    <cellStyle name="쉼표 [0] 3 7 5" xfId="3553"/>
    <cellStyle name="쉼표 [0] 3 7 6" xfId="4314"/>
    <cellStyle name="쉼표 [0] 3 7 7" xfId="5075"/>
    <cellStyle name="쉼표 [0] 3 7 8" xfId="5836"/>
    <cellStyle name="쉼표 [0] 3 7 9" xfId="6597"/>
    <cellStyle name="쉼표 [0] 3 70" xfId="1672"/>
    <cellStyle name="쉼표 [0] 3 70 2" xfId="1673"/>
    <cellStyle name="쉼표 [0] 3 70 3" xfId="1674"/>
    <cellStyle name="쉼표 [0] 3 70 4" xfId="1675"/>
    <cellStyle name="쉼표 [0] 3 70 5" xfId="3554"/>
    <cellStyle name="쉼표 [0] 3 70 6" xfId="4315"/>
    <cellStyle name="쉼표 [0] 3 70 7" xfId="5076"/>
    <cellStyle name="쉼표 [0] 3 70 8" xfId="5837"/>
    <cellStyle name="쉼표 [0] 3 70 9" xfId="6598"/>
    <cellStyle name="쉼표 [0] 3 71" xfId="1676"/>
    <cellStyle name="쉼표 [0] 3 71 2" xfId="1677"/>
    <cellStyle name="쉼표 [0] 3 71 3" xfId="1678"/>
    <cellStyle name="쉼표 [0] 3 71 4" xfId="1679"/>
    <cellStyle name="쉼표 [0] 3 71 5" xfId="3555"/>
    <cellStyle name="쉼표 [0] 3 71 6" xfId="4316"/>
    <cellStyle name="쉼표 [0] 3 71 7" xfId="5077"/>
    <cellStyle name="쉼표 [0] 3 71 8" xfId="5838"/>
    <cellStyle name="쉼표 [0] 3 71 9" xfId="6599"/>
    <cellStyle name="쉼표 [0] 3 72" xfId="1680"/>
    <cellStyle name="쉼표 [0] 3 72 2" xfId="1681"/>
    <cellStyle name="쉼표 [0] 3 72 3" xfId="1682"/>
    <cellStyle name="쉼표 [0] 3 72 4" xfId="1683"/>
    <cellStyle name="쉼표 [0] 3 72 5" xfId="3556"/>
    <cellStyle name="쉼표 [0] 3 72 6" xfId="4317"/>
    <cellStyle name="쉼표 [0] 3 72 7" xfId="5078"/>
    <cellStyle name="쉼표 [0] 3 72 8" xfId="5839"/>
    <cellStyle name="쉼표 [0] 3 72 9" xfId="6600"/>
    <cellStyle name="쉼표 [0] 3 73" xfId="1684"/>
    <cellStyle name="쉼표 [0] 3 73 2" xfId="1685"/>
    <cellStyle name="쉼표 [0] 3 73 3" xfId="1686"/>
    <cellStyle name="쉼표 [0] 3 73 4" xfId="1687"/>
    <cellStyle name="쉼표 [0] 3 73 5" xfId="3557"/>
    <cellStyle name="쉼표 [0] 3 73 6" xfId="4318"/>
    <cellStyle name="쉼표 [0] 3 73 7" xfId="5079"/>
    <cellStyle name="쉼표 [0] 3 73 8" xfId="5840"/>
    <cellStyle name="쉼표 [0] 3 73 9" xfId="6601"/>
    <cellStyle name="쉼표 [0] 3 74" xfId="1688"/>
    <cellStyle name="쉼표 [0] 3 74 2" xfId="1689"/>
    <cellStyle name="쉼표 [0] 3 74 3" xfId="1690"/>
    <cellStyle name="쉼표 [0] 3 74 4" xfId="1691"/>
    <cellStyle name="쉼표 [0] 3 74 5" xfId="3558"/>
    <cellStyle name="쉼표 [0] 3 74 6" xfId="4319"/>
    <cellStyle name="쉼표 [0] 3 74 7" xfId="5080"/>
    <cellStyle name="쉼표 [0] 3 74 8" xfId="5841"/>
    <cellStyle name="쉼표 [0] 3 74 9" xfId="6602"/>
    <cellStyle name="쉼표 [0] 3 75" xfId="1692"/>
    <cellStyle name="쉼표 [0] 3 75 2" xfId="1693"/>
    <cellStyle name="쉼표 [0] 3 75 3" xfId="1694"/>
    <cellStyle name="쉼표 [0] 3 75 4" xfId="1695"/>
    <cellStyle name="쉼표 [0] 3 75 5" xfId="3559"/>
    <cellStyle name="쉼표 [0] 3 75 6" xfId="4320"/>
    <cellStyle name="쉼표 [0] 3 75 7" xfId="5081"/>
    <cellStyle name="쉼표 [0] 3 75 8" xfId="5842"/>
    <cellStyle name="쉼표 [0] 3 75 9" xfId="6603"/>
    <cellStyle name="쉼표 [0] 3 76" xfId="1696"/>
    <cellStyle name="쉼표 [0] 3 76 2" xfId="1697"/>
    <cellStyle name="쉼표 [0] 3 76 3" xfId="1698"/>
    <cellStyle name="쉼표 [0] 3 76 4" xfId="1699"/>
    <cellStyle name="쉼표 [0] 3 76 5" xfId="3560"/>
    <cellStyle name="쉼표 [0] 3 76 6" xfId="4321"/>
    <cellStyle name="쉼표 [0] 3 76 7" xfId="5082"/>
    <cellStyle name="쉼표 [0] 3 76 8" xfId="5843"/>
    <cellStyle name="쉼표 [0] 3 76 9" xfId="6604"/>
    <cellStyle name="쉼표 [0] 3 77" xfId="1700"/>
    <cellStyle name="쉼표 [0] 3 77 2" xfId="1701"/>
    <cellStyle name="쉼표 [0] 3 77 3" xfId="1702"/>
    <cellStyle name="쉼표 [0] 3 77 4" xfId="1703"/>
    <cellStyle name="쉼표 [0] 3 77 5" xfId="3561"/>
    <cellStyle name="쉼표 [0] 3 77 6" xfId="4322"/>
    <cellStyle name="쉼표 [0] 3 77 7" xfId="5083"/>
    <cellStyle name="쉼표 [0] 3 77 8" xfId="5844"/>
    <cellStyle name="쉼표 [0] 3 77 9" xfId="6605"/>
    <cellStyle name="쉼표 [0] 3 78" xfId="1704"/>
    <cellStyle name="쉼표 [0] 3 78 2" xfId="1705"/>
    <cellStyle name="쉼표 [0] 3 78 3" xfId="1706"/>
    <cellStyle name="쉼표 [0] 3 78 4" xfId="1707"/>
    <cellStyle name="쉼표 [0] 3 78 5" xfId="3562"/>
    <cellStyle name="쉼표 [0] 3 78 6" xfId="4323"/>
    <cellStyle name="쉼표 [0] 3 78 7" xfId="5084"/>
    <cellStyle name="쉼표 [0] 3 78 8" xfId="5845"/>
    <cellStyle name="쉼표 [0] 3 78 9" xfId="6606"/>
    <cellStyle name="쉼표 [0] 3 79" xfId="1708"/>
    <cellStyle name="쉼표 [0] 3 79 2" xfId="1709"/>
    <cellStyle name="쉼표 [0] 3 79 3" xfId="1710"/>
    <cellStyle name="쉼표 [0] 3 79 4" xfId="1711"/>
    <cellStyle name="쉼표 [0] 3 79 5" xfId="3563"/>
    <cellStyle name="쉼표 [0] 3 79 6" xfId="4324"/>
    <cellStyle name="쉼표 [0] 3 79 7" xfId="5085"/>
    <cellStyle name="쉼표 [0] 3 79 8" xfId="5846"/>
    <cellStyle name="쉼표 [0] 3 79 9" xfId="6607"/>
    <cellStyle name="쉼표 [0] 3 8" xfId="1712"/>
    <cellStyle name="쉼표 [0] 3 8 2" xfId="1713"/>
    <cellStyle name="쉼표 [0] 3 8 3" xfId="1714"/>
    <cellStyle name="쉼표 [0] 3 8 4" xfId="1715"/>
    <cellStyle name="쉼표 [0] 3 8 5" xfId="3564"/>
    <cellStyle name="쉼표 [0] 3 8 6" xfId="4325"/>
    <cellStyle name="쉼표 [0] 3 8 7" xfId="5086"/>
    <cellStyle name="쉼표 [0] 3 8 8" xfId="5847"/>
    <cellStyle name="쉼표 [0] 3 8 9" xfId="6608"/>
    <cellStyle name="쉼표 [0] 3 80" xfId="1716"/>
    <cellStyle name="쉼표 [0] 3 80 2" xfId="1717"/>
    <cellStyle name="쉼표 [0] 3 80 3" xfId="1718"/>
    <cellStyle name="쉼표 [0] 3 80 4" xfId="1719"/>
    <cellStyle name="쉼표 [0] 3 80 5" xfId="3565"/>
    <cellStyle name="쉼표 [0] 3 80 6" xfId="4326"/>
    <cellStyle name="쉼표 [0] 3 80 7" xfId="5087"/>
    <cellStyle name="쉼표 [0] 3 80 8" xfId="5848"/>
    <cellStyle name="쉼표 [0] 3 80 9" xfId="6609"/>
    <cellStyle name="쉼표 [0] 3 81" xfId="1720"/>
    <cellStyle name="쉼표 [0] 3 81 2" xfId="1721"/>
    <cellStyle name="쉼표 [0] 3 81 3" xfId="1722"/>
    <cellStyle name="쉼표 [0] 3 81 4" xfId="1723"/>
    <cellStyle name="쉼표 [0] 3 81 5" xfId="3566"/>
    <cellStyle name="쉼표 [0] 3 81 6" xfId="4327"/>
    <cellStyle name="쉼표 [0] 3 81 7" xfId="5088"/>
    <cellStyle name="쉼표 [0] 3 81 8" xfId="5849"/>
    <cellStyle name="쉼표 [0] 3 81 9" xfId="6610"/>
    <cellStyle name="쉼표 [0] 3 82" xfId="1724"/>
    <cellStyle name="쉼표 [0] 3 82 2" xfId="1725"/>
    <cellStyle name="쉼표 [0] 3 82 3" xfId="1726"/>
    <cellStyle name="쉼표 [0] 3 82 4" xfId="1727"/>
    <cellStyle name="쉼표 [0] 3 82 5" xfId="3567"/>
    <cellStyle name="쉼표 [0] 3 82 6" xfId="4328"/>
    <cellStyle name="쉼표 [0] 3 82 7" xfId="5089"/>
    <cellStyle name="쉼표 [0] 3 82 8" xfId="5850"/>
    <cellStyle name="쉼표 [0] 3 82 9" xfId="6611"/>
    <cellStyle name="쉼표 [0] 3 83" xfId="1728"/>
    <cellStyle name="쉼표 [0] 3 84" xfId="1729"/>
    <cellStyle name="쉼표 [0] 3 84 2" xfId="1730"/>
    <cellStyle name="쉼표 [0] 3 84 3" xfId="1731"/>
    <cellStyle name="쉼표 [0] 3 84 4" xfId="1732"/>
    <cellStyle name="쉼표 [0] 3 84 5" xfId="3568"/>
    <cellStyle name="쉼표 [0] 3 84 6" xfId="4329"/>
    <cellStyle name="쉼표 [0] 3 84 7" xfId="5090"/>
    <cellStyle name="쉼표 [0] 3 84 8" xfId="5851"/>
    <cellStyle name="쉼표 [0] 3 84 9" xfId="6612"/>
    <cellStyle name="쉼표 [0] 3 85" xfId="1733"/>
    <cellStyle name="쉼표 [0] 3 85 2" xfId="1734"/>
    <cellStyle name="쉼표 [0] 3 85 3" xfId="1735"/>
    <cellStyle name="쉼표 [0] 3 85 4" xfId="1736"/>
    <cellStyle name="쉼표 [0] 3 85 5" xfId="3569"/>
    <cellStyle name="쉼표 [0] 3 85 6" xfId="4330"/>
    <cellStyle name="쉼표 [0] 3 85 7" xfId="5091"/>
    <cellStyle name="쉼표 [0] 3 85 8" xfId="5852"/>
    <cellStyle name="쉼표 [0] 3 85 9" xfId="6613"/>
    <cellStyle name="쉼표 [0] 3 86" xfId="1737"/>
    <cellStyle name="쉼표 [0] 3 86 2" xfId="1738"/>
    <cellStyle name="쉼표 [0] 3 86 3" xfId="1739"/>
    <cellStyle name="쉼표 [0] 3 86 4" xfId="1740"/>
    <cellStyle name="쉼표 [0] 3 86 5" xfId="3570"/>
    <cellStyle name="쉼표 [0] 3 86 6" xfId="4331"/>
    <cellStyle name="쉼표 [0] 3 86 7" xfId="5092"/>
    <cellStyle name="쉼표 [0] 3 86 8" xfId="5853"/>
    <cellStyle name="쉼표 [0] 3 86 9" xfId="6614"/>
    <cellStyle name="쉼표 [0] 3 87" xfId="1741"/>
    <cellStyle name="쉼표 [0] 3 87 2" xfId="1742"/>
    <cellStyle name="쉼표 [0] 3 87 3" xfId="1743"/>
    <cellStyle name="쉼표 [0] 3 87 4" xfId="1744"/>
    <cellStyle name="쉼표 [0] 3 87 5" xfId="3571"/>
    <cellStyle name="쉼표 [0] 3 87 6" xfId="4332"/>
    <cellStyle name="쉼표 [0] 3 87 7" xfId="5093"/>
    <cellStyle name="쉼표 [0] 3 87 8" xfId="5854"/>
    <cellStyle name="쉼표 [0] 3 87 9" xfId="6615"/>
    <cellStyle name="쉼표 [0] 3 88" xfId="1745"/>
    <cellStyle name="쉼표 [0] 3 88 2" xfId="1746"/>
    <cellStyle name="쉼표 [0] 3 88 3" xfId="1747"/>
    <cellStyle name="쉼표 [0] 3 88 4" xfId="1748"/>
    <cellStyle name="쉼표 [0] 3 88 5" xfId="3572"/>
    <cellStyle name="쉼표 [0] 3 88 6" xfId="4333"/>
    <cellStyle name="쉼표 [0] 3 88 7" xfId="5094"/>
    <cellStyle name="쉼표 [0] 3 88 8" xfId="5855"/>
    <cellStyle name="쉼표 [0] 3 88 9" xfId="6616"/>
    <cellStyle name="쉼표 [0] 3 89" xfId="1749"/>
    <cellStyle name="쉼표 [0] 3 89 2" xfId="1750"/>
    <cellStyle name="쉼표 [0] 3 89 3" xfId="1751"/>
    <cellStyle name="쉼표 [0] 3 89 4" xfId="1752"/>
    <cellStyle name="쉼표 [0] 3 89 5" xfId="3573"/>
    <cellStyle name="쉼표 [0] 3 89 6" xfId="4334"/>
    <cellStyle name="쉼표 [0] 3 89 7" xfId="5095"/>
    <cellStyle name="쉼표 [0] 3 89 8" xfId="5856"/>
    <cellStyle name="쉼표 [0] 3 89 9" xfId="6617"/>
    <cellStyle name="쉼표 [0] 3 9" xfId="1753"/>
    <cellStyle name="쉼표 [0] 3 9 2" xfId="1754"/>
    <cellStyle name="쉼표 [0] 3 9 3" xfId="1755"/>
    <cellStyle name="쉼표 [0] 3 9 4" xfId="1756"/>
    <cellStyle name="쉼표 [0] 3 9 5" xfId="3574"/>
    <cellStyle name="쉼표 [0] 3 9 6" xfId="4335"/>
    <cellStyle name="쉼표 [0] 3 9 7" xfId="5096"/>
    <cellStyle name="쉼표 [0] 3 9 8" xfId="5857"/>
    <cellStyle name="쉼표 [0] 3 9 9" xfId="6618"/>
    <cellStyle name="쉼표 [0] 3 90" xfId="1757"/>
    <cellStyle name="쉼표 [0] 3 90 2" xfId="1758"/>
    <cellStyle name="쉼표 [0] 3 90 3" xfId="1759"/>
    <cellStyle name="쉼표 [0] 3 90 4" xfId="1760"/>
    <cellStyle name="쉼표 [0] 3 90 5" xfId="3575"/>
    <cellStyle name="쉼표 [0] 3 90 6" xfId="4336"/>
    <cellStyle name="쉼표 [0] 3 90 7" xfId="5097"/>
    <cellStyle name="쉼표 [0] 3 90 8" xfId="5858"/>
    <cellStyle name="쉼표 [0] 3 90 9" xfId="6619"/>
    <cellStyle name="쉼표 [0] 3 91" xfId="1761"/>
    <cellStyle name="쉼표 [0] 3 91 2" xfId="1762"/>
    <cellStyle name="쉼표 [0] 3 91 3" xfId="1763"/>
    <cellStyle name="쉼표 [0] 3 91 4" xfId="1764"/>
    <cellStyle name="쉼표 [0] 3 91 5" xfId="3576"/>
    <cellStyle name="쉼표 [0] 3 91 6" xfId="4337"/>
    <cellStyle name="쉼표 [0] 3 91 7" xfId="5098"/>
    <cellStyle name="쉼표 [0] 3 91 8" xfId="5859"/>
    <cellStyle name="쉼표 [0] 3 91 9" xfId="6620"/>
    <cellStyle name="쉼표 [0] 3 92" xfId="1765"/>
    <cellStyle name="쉼표 [0] 3 92 2" xfId="1766"/>
    <cellStyle name="쉼표 [0] 3 92 3" xfId="1767"/>
    <cellStyle name="쉼표 [0] 3 92 4" xfId="1768"/>
    <cellStyle name="쉼표 [0] 3 92 5" xfId="3577"/>
    <cellStyle name="쉼표 [0] 3 92 6" xfId="4338"/>
    <cellStyle name="쉼표 [0] 3 92 7" xfId="5099"/>
    <cellStyle name="쉼표 [0] 3 92 8" xfId="5860"/>
    <cellStyle name="쉼표 [0] 3 92 9" xfId="6621"/>
    <cellStyle name="쉼표 [0] 3 93" xfId="1769"/>
    <cellStyle name="쉼표 [0] 3 93 2" xfId="1770"/>
    <cellStyle name="쉼표 [0] 3 93 3" xfId="1771"/>
    <cellStyle name="쉼표 [0] 3 93 4" xfId="1772"/>
    <cellStyle name="쉼표 [0] 3 93 5" xfId="3578"/>
    <cellStyle name="쉼표 [0] 3 93 6" xfId="4339"/>
    <cellStyle name="쉼표 [0] 3 93 7" xfId="5100"/>
    <cellStyle name="쉼표 [0] 3 93 8" xfId="5861"/>
    <cellStyle name="쉼표 [0] 3 93 9" xfId="6622"/>
    <cellStyle name="쉼표 [0] 3 94" xfId="1773"/>
    <cellStyle name="쉼표 [0] 3 94 2" xfId="1774"/>
    <cellStyle name="쉼표 [0] 3 94 3" xfId="1775"/>
    <cellStyle name="쉼표 [0] 3 94 4" xfId="1776"/>
    <cellStyle name="쉼표 [0] 3 94 5" xfId="3579"/>
    <cellStyle name="쉼표 [0] 3 94 6" xfId="4340"/>
    <cellStyle name="쉼표 [0] 3 94 7" xfId="5101"/>
    <cellStyle name="쉼표 [0] 3 94 8" xfId="5862"/>
    <cellStyle name="쉼표 [0] 3 94 9" xfId="6623"/>
    <cellStyle name="쉼표 [0] 3 95" xfId="1777"/>
    <cellStyle name="쉼표 [0] 3 95 2" xfId="1778"/>
    <cellStyle name="쉼표 [0] 3 95 3" xfId="1779"/>
    <cellStyle name="쉼표 [0] 3 95 4" xfId="1780"/>
    <cellStyle name="쉼표 [0] 3 95 5" xfId="3580"/>
    <cellStyle name="쉼표 [0] 3 95 6" xfId="4341"/>
    <cellStyle name="쉼표 [0] 3 95 7" xfId="5102"/>
    <cellStyle name="쉼표 [0] 3 95 8" xfId="5863"/>
    <cellStyle name="쉼표 [0] 3 95 9" xfId="6624"/>
    <cellStyle name="쉼표 [0] 3 96" xfId="1781"/>
    <cellStyle name="쉼표 [0] 3 96 2" xfId="1782"/>
    <cellStyle name="쉼표 [0] 3 96 3" xfId="1783"/>
    <cellStyle name="쉼표 [0] 3 96 4" xfId="1784"/>
    <cellStyle name="쉼표 [0] 3 96 5" xfId="3581"/>
    <cellStyle name="쉼표 [0] 3 96 6" xfId="4342"/>
    <cellStyle name="쉼표 [0] 3 96 7" xfId="5103"/>
    <cellStyle name="쉼표 [0] 3 96 8" xfId="5864"/>
    <cellStyle name="쉼표 [0] 3 96 9" xfId="6625"/>
    <cellStyle name="쉼표 [0] 3 97" xfId="1785"/>
    <cellStyle name="쉼표 [0] 3 97 2" xfId="1786"/>
    <cellStyle name="쉼표 [0] 3 97 3" xfId="1787"/>
    <cellStyle name="쉼표 [0] 3 97 4" xfId="1788"/>
    <cellStyle name="쉼표 [0] 3 97 5" xfId="3582"/>
    <cellStyle name="쉼표 [0] 3 97 6" xfId="4343"/>
    <cellStyle name="쉼표 [0] 3 97 7" xfId="5104"/>
    <cellStyle name="쉼표 [0] 3 97 8" xfId="5865"/>
    <cellStyle name="쉼표 [0] 3 97 9" xfId="6626"/>
    <cellStyle name="쉼표 [0] 3 98" xfId="1789"/>
    <cellStyle name="쉼표 [0] 3 98 2" xfId="1790"/>
    <cellStyle name="쉼표 [0] 3 98 3" xfId="1791"/>
    <cellStyle name="쉼표 [0] 3 98 4" xfId="1792"/>
    <cellStyle name="쉼표 [0] 3 98 5" xfId="3583"/>
    <cellStyle name="쉼표 [0] 3 98 6" xfId="4344"/>
    <cellStyle name="쉼표 [0] 3 98 7" xfId="5105"/>
    <cellStyle name="쉼표 [0] 3 98 8" xfId="5866"/>
    <cellStyle name="쉼표 [0] 3 98 9" xfId="6627"/>
    <cellStyle name="쉼표 [0] 3 99" xfId="1793"/>
    <cellStyle name="쉼표 [0] 3 99 2" xfId="1794"/>
    <cellStyle name="쉼표 [0] 3 99 3" xfId="1795"/>
    <cellStyle name="쉼표 [0] 3 99 4" xfId="1796"/>
    <cellStyle name="쉼표 [0] 3 99 5" xfId="3584"/>
    <cellStyle name="쉼표 [0] 3 99 6" xfId="4345"/>
    <cellStyle name="쉼표 [0] 3 99 7" xfId="5106"/>
    <cellStyle name="쉼표 [0] 3 99 8" xfId="5867"/>
    <cellStyle name="쉼표 [0] 3 99 9" xfId="6628"/>
    <cellStyle name="쉼표 [0] 30" xfId="1797"/>
    <cellStyle name="쉼표 [0] 30 2" xfId="1798"/>
    <cellStyle name="쉼표 [0] 30 3" xfId="1799"/>
    <cellStyle name="쉼표 [0] 30 4" xfId="1800"/>
    <cellStyle name="쉼표 [0] 30 5" xfId="3585"/>
    <cellStyle name="쉼표 [0] 30 6" xfId="4346"/>
    <cellStyle name="쉼표 [0] 30 7" xfId="5107"/>
    <cellStyle name="쉼표 [0] 30 8" xfId="5868"/>
    <cellStyle name="쉼표 [0] 30 9" xfId="6629"/>
    <cellStyle name="쉼표 [0] 31" xfId="1801"/>
    <cellStyle name="쉼표 [0] 31 2" xfId="1802"/>
    <cellStyle name="쉼표 [0] 31 3" xfId="1803"/>
    <cellStyle name="쉼표 [0] 31 4" xfId="1804"/>
    <cellStyle name="쉼표 [0] 31 5" xfId="3586"/>
    <cellStyle name="쉼표 [0] 31 6" xfId="4347"/>
    <cellStyle name="쉼표 [0] 31 7" xfId="5108"/>
    <cellStyle name="쉼표 [0] 31 8" xfId="5869"/>
    <cellStyle name="쉼표 [0] 31 9" xfId="6630"/>
    <cellStyle name="쉼표 [0] 32" xfId="1805"/>
    <cellStyle name="쉼표 [0] 32 2" xfId="1806"/>
    <cellStyle name="쉼표 [0] 32 3" xfId="1807"/>
    <cellStyle name="쉼표 [0] 32 4" xfId="1808"/>
    <cellStyle name="쉼표 [0] 32 5" xfId="3587"/>
    <cellStyle name="쉼표 [0] 32 6" xfId="4348"/>
    <cellStyle name="쉼표 [0] 32 7" xfId="5109"/>
    <cellStyle name="쉼표 [0] 32 8" xfId="5870"/>
    <cellStyle name="쉼표 [0] 32 9" xfId="6631"/>
    <cellStyle name="쉼표 [0] 33" xfId="1809"/>
    <cellStyle name="쉼표 [0] 33 2" xfId="1810"/>
    <cellStyle name="쉼표 [0] 33 3" xfId="1811"/>
    <cellStyle name="쉼표 [0] 33 4" xfId="1812"/>
    <cellStyle name="쉼표 [0] 33 5" xfId="3588"/>
    <cellStyle name="쉼표 [0] 33 6" xfId="4349"/>
    <cellStyle name="쉼표 [0] 33 7" xfId="5110"/>
    <cellStyle name="쉼표 [0] 33 8" xfId="5871"/>
    <cellStyle name="쉼표 [0] 33 9" xfId="6632"/>
    <cellStyle name="쉼표 [0] 34" xfId="1813"/>
    <cellStyle name="쉼표 [0] 34 2" xfId="1814"/>
    <cellStyle name="쉼표 [0] 34 3" xfId="1815"/>
    <cellStyle name="쉼표 [0] 34 4" xfId="1816"/>
    <cellStyle name="쉼표 [0] 34 5" xfId="3589"/>
    <cellStyle name="쉼표 [0] 34 6" xfId="4350"/>
    <cellStyle name="쉼표 [0] 34 7" xfId="5111"/>
    <cellStyle name="쉼표 [0] 34 8" xfId="5872"/>
    <cellStyle name="쉼표 [0] 34 9" xfId="6633"/>
    <cellStyle name="쉼표 [0] 35" xfId="1817"/>
    <cellStyle name="쉼표 [0] 35 2" xfId="1818"/>
    <cellStyle name="쉼표 [0] 35 3" xfId="1819"/>
    <cellStyle name="쉼표 [0] 35 4" xfId="1820"/>
    <cellStyle name="쉼표 [0] 35 5" xfId="3590"/>
    <cellStyle name="쉼표 [0] 35 6" xfId="4351"/>
    <cellStyle name="쉼표 [0] 35 7" xfId="5112"/>
    <cellStyle name="쉼표 [0] 35 8" xfId="5873"/>
    <cellStyle name="쉼표 [0] 35 9" xfId="6634"/>
    <cellStyle name="쉼표 [0] 36" xfId="1821"/>
    <cellStyle name="쉼표 [0] 36 2" xfId="1822"/>
    <cellStyle name="쉼표 [0] 36 3" xfId="1823"/>
    <cellStyle name="쉼표 [0] 36 4" xfId="1824"/>
    <cellStyle name="쉼표 [0] 36 5" xfId="3591"/>
    <cellStyle name="쉼표 [0] 36 6" xfId="4352"/>
    <cellStyle name="쉼표 [0] 36 7" xfId="5113"/>
    <cellStyle name="쉼표 [0] 36 8" xfId="5874"/>
    <cellStyle name="쉼표 [0] 36 9" xfId="6635"/>
    <cellStyle name="쉼표 [0] 37" xfId="1825"/>
    <cellStyle name="쉼표 [0] 37 2" xfId="1826"/>
    <cellStyle name="쉼표 [0] 37 3" xfId="1827"/>
    <cellStyle name="쉼표 [0] 37 4" xfId="1828"/>
    <cellStyle name="쉼표 [0] 37 5" xfId="3592"/>
    <cellStyle name="쉼표 [0] 37 6" xfId="4353"/>
    <cellStyle name="쉼표 [0] 37 7" xfId="5114"/>
    <cellStyle name="쉼표 [0] 37 8" xfId="5875"/>
    <cellStyle name="쉼표 [0] 37 9" xfId="6636"/>
    <cellStyle name="쉼표 [0] 38" xfId="1829"/>
    <cellStyle name="쉼표 [0] 38 2" xfId="1830"/>
    <cellStyle name="쉼표 [0] 38 3" xfId="1831"/>
    <cellStyle name="쉼표 [0] 38 4" xfId="1832"/>
    <cellStyle name="쉼표 [0] 38 5" xfId="3593"/>
    <cellStyle name="쉼표 [0] 38 6" xfId="4354"/>
    <cellStyle name="쉼표 [0] 38 7" xfId="5115"/>
    <cellStyle name="쉼표 [0] 38 8" xfId="5876"/>
    <cellStyle name="쉼표 [0] 38 9" xfId="6637"/>
    <cellStyle name="쉼표 [0] 39" xfId="1833"/>
    <cellStyle name="쉼표 [0] 39 2" xfId="1834"/>
    <cellStyle name="쉼표 [0] 39 3" xfId="1835"/>
    <cellStyle name="쉼표 [0] 39 4" xfId="1836"/>
    <cellStyle name="쉼표 [0] 39 5" xfId="3594"/>
    <cellStyle name="쉼표 [0] 39 6" xfId="4355"/>
    <cellStyle name="쉼표 [0] 39 7" xfId="5116"/>
    <cellStyle name="쉼표 [0] 39 8" xfId="5877"/>
    <cellStyle name="쉼표 [0] 39 9" xfId="6638"/>
    <cellStyle name="쉼표 [0] 4" xfId="1837"/>
    <cellStyle name="쉼표 [0] 4 10" xfId="1838"/>
    <cellStyle name="쉼표 [0] 4 10 2" xfId="1839"/>
    <cellStyle name="쉼표 [0] 4 10 3" xfId="1840"/>
    <cellStyle name="쉼표 [0] 4 10 4" xfId="1841"/>
    <cellStyle name="쉼표 [0] 4 10 5" xfId="3596"/>
    <cellStyle name="쉼표 [0] 4 10 6" xfId="4357"/>
    <cellStyle name="쉼표 [0] 4 10 7" xfId="5118"/>
    <cellStyle name="쉼표 [0] 4 10 8" xfId="5879"/>
    <cellStyle name="쉼표 [0] 4 10 9" xfId="6640"/>
    <cellStyle name="쉼표 [0] 4 100" xfId="1842"/>
    <cellStyle name="쉼표 [0] 4 100 2" xfId="1843"/>
    <cellStyle name="쉼표 [0] 4 100 3" xfId="1844"/>
    <cellStyle name="쉼표 [0] 4 100 4" xfId="1845"/>
    <cellStyle name="쉼표 [0] 4 100 5" xfId="3597"/>
    <cellStyle name="쉼표 [0] 4 100 6" xfId="4358"/>
    <cellStyle name="쉼표 [0] 4 100 7" xfId="5119"/>
    <cellStyle name="쉼표 [0] 4 100 8" xfId="5880"/>
    <cellStyle name="쉼표 [0] 4 100 9" xfId="6641"/>
    <cellStyle name="쉼표 [0] 4 101" xfId="1846"/>
    <cellStyle name="쉼표 [0] 4 101 2" xfId="1847"/>
    <cellStyle name="쉼표 [0] 4 101 3" xfId="1848"/>
    <cellStyle name="쉼표 [0] 4 101 4" xfId="1849"/>
    <cellStyle name="쉼표 [0] 4 101 5" xfId="3598"/>
    <cellStyle name="쉼표 [0] 4 101 6" xfId="4359"/>
    <cellStyle name="쉼표 [0] 4 101 7" xfId="5120"/>
    <cellStyle name="쉼표 [0] 4 101 8" xfId="5881"/>
    <cellStyle name="쉼표 [0] 4 101 9" xfId="6642"/>
    <cellStyle name="쉼표 [0] 4 102" xfId="1850"/>
    <cellStyle name="쉼표 [0] 4 102 2" xfId="1851"/>
    <cellStyle name="쉼표 [0] 4 102 3" xfId="1852"/>
    <cellStyle name="쉼표 [0] 4 102 4" xfId="1853"/>
    <cellStyle name="쉼표 [0] 4 102 5" xfId="3599"/>
    <cellStyle name="쉼표 [0] 4 102 6" xfId="4360"/>
    <cellStyle name="쉼표 [0] 4 102 7" xfId="5121"/>
    <cellStyle name="쉼표 [0] 4 102 8" xfId="5882"/>
    <cellStyle name="쉼표 [0] 4 102 9" xfId="6643"/>
    <cellStyle name="쉼표 [0] 4 103" xfId="1854"/>
    <cellStyle name="쉼표 [0] 4 103 2" xfId="1855"/>
    <cellStyle name="쉼표 [0] 4 103 3" xfId="1856"/>
    <cellStyle name="쉼표 [0] 4 103 4" xfId="1857"/>
    <cellStyle name="쉼표 [0] 4 103 5" xfId="3600"/>
    <cellStyle name="쉼표 [0] 4 103 6" xfId="4361"/>
    <cellStyle name="쉼표 [0] 4 103 7" xfId="5122"/>
    <cellStyle name="쉼표 [0] 4 103 8" xfId="5883"/>
    <cellStyle name="쉼표 [0] 4 103 9" xfId="6644"/>
    <cellStyle name="쉼표 [0] 4 104" xfId="1858"/>
    <cellStyle name="쉼표 [0] 4 104 2" xfId="1859"/>
    <cellStyle name="쉼표 [0] 4 104 3" xfId="1860"/>
    <cellStyle name="쉼표 [0] 4 104 4" xfId="1861"/>
    <cellStyle name="쉼표 [0] 4 104 5" xfId="3601"/>
    <cellStyle name="쉼표 [0] 4 104 6" xfId="4362"/>
    <cellStyle name="쉼표 [0] 4 104 7" xfId="5123"/>
    <cellStyle name="쉼표 [0] 4 104 8" xfId="5884"/>
    <cellStyle name="쉼표 [0] 4 104 9" xfId="6645"/>
    <cellStyle name="쉼표 [0] 4 105" xfId="1862"/>
    <cellStyle name="쉼표 [0] 4 105 2" xfId="1863"/>
    <cellStyle name="쉼표 [0] 4 105 3" xfId="1864"/>
    <cellStyle name="쉼표 [0] 4 105 4" xfId="1865"/>
    <cellStyle name="쉼표 [0] 4 105 5" xfId="3602"/>
    <cellStyle name="쉼표 [0] 4 105 6" xfId="4363"/>
    <cellStyle name="쉼표 [0] 4 105 7" xfId="5124"/>
    <cellStyle name="쉼표 [0] 4 105 8" xfId="5885"/>
    <cellStyle name="쉼표 [0] 4 105 9" xfId="6646"/>
    <cellStyle name="쉼표 [0] 4 106" xfId="1866"/>
    <cellStyle name="쉼표 [0] 4 106 2" xfId="1867"/>
    <cellStyle name="쉼표 [0] 4 106 3" xfId="1868"/>
    <cellStyle name="쉼표 [0] 4 106 4" xfId="1869"/>
    <cellStyle name="쉼표 [0] 4 106 5" xfId="3603"/>
    <cellStyle name="쉼표 [0] 4 106 6" xfId="4364"/>
    <cellStyle name="쉼표 [0] 4 106 7" xfId="5125"/>
    <cellStyle name="쉼표 [0] 4 106 8" xfId="5886"/>
    <cellStyle name="쉼표 [0] 4 106 9" xfId="6647"/>
    <cellStyle name="쉼표 [0] 4 107" xfId="1870"/>
    <cellStyle name="쉼표 [0] 4 107 2" xfId="1871"/>
    <cellStyle name="쉼표 [0] 4 107 3" xfId="1872"/>
    <cellStyle name="쉼표 [0] 4 107 4" xfId="1873"/>
    <cellStyle name="쉼표 [0] 4 107 5" xfId="3604"/>
    <cellStyle name="쉼표 [0] 4 107 6" xfId="4365"/>
    <cellStyle name="쉼표 [0] 4 107 7" xfId="5126"/>
    <cellStyle name="쉼표 [0] 4 107 8" xfId="5887"/>
    <cellStyle name="쉼표 [0] 4 107 9" xfId="6648"/>
    <cellStyle name="쉼표 [0] 4 108" xfId="1874"/>
    <cellStyle name="쉼표 [0] 4 108 2" xfId="1875"/>
    <cellStyle name="쉼표 [0] 4 108 3" xfId="1876"/>
    <cellStyle name="쉼표 [0] 4 108 4" xfId="1877"/>
    <cellStyle name="쉼표 [0] 4 108 5" xfId="3605"/>
    <cellStyle name="쉼표 [0] 4 108 6" xfId="4366"/>
    <cellStyle name="쉼표 [0] 4 108 7" xfId="5127"/>
    <cellStyle name="쉼표 [0] 4 108 8" xfId="5888"/>
    <cellStyle name="쉼표 [0] 4 108 9" xfId="6649"/>
    <cellStyle name="쉼표 [0] 4 109" xfId="1878"/>
    <cellStyle name="쉼표 [0] 4 109 2" xfId="1879"/>
    <cellStyle name="쉼표 [0] 4 109 3" xfId="1880"/>
    <cellStyle name="쉼표 [0] 4 109 4" xfId="1881"/>
    <cellStyle name="쉼표 [0] 4 109 5" xfId="3606"/>
    <cellStyle name="쉼표 [0] 4 109 6" xfId="4367"/>
    <cellStyle name="쉼표 [0] 4 109 7" xfId="5128"/>
    <cellStyle name="쉼표 [0] 4 109 8" xfId="5889"/>
    <cellStyle name="쉼표 [0] 4 109 9" xfId="6650"/>
    <cellStyle name="쉼표 [0] 4 11" xfId="1882"/>
    <cellStyle name="쉼표 [0] 4 11 2" xfId="1883"/>
    <cellStyle name="쉼표 [0] 4 11 3" xfId="1884"/>
    <cellStyle name="쉼표 [0] 4 11 4" xfId="1885"/>
    <cellStyle name="쉼표 [0] 4 11 5" xfId="3607"/>
    <cellStyle name="쉼표 [0] 4 11 6" xfId="4368"/>
    <cellStyle name="쉼표 [0] 4 11 7" xfId="5129"/>
    <cellStyle name="쉼표 [0] 4 11 8" xfId="5890"/>
    <cellStyle name="쉼표 [0] 4 11 9" xfId="6651"/>
    <cellStyle name="쉼표 [0] 4 110" xfId="1886"/>
    <cellStyle name="쉼표 [0] 4 110 2" xfId="1887"/>
    <cellStyle name="쉼표 [0] 4 110 3" xfId="1888"/>
    <cellStyle name="쉼표 [0] 4 110 4" xfId="1889"/>
    <cellStyle name="쉼표 [0] 4 110 5" xfId="3608"/>
    <cellStyle name="쉼표 [0] 4 110 6" xfId="4369"/>
    <cellStyle name="쉼표 [0] 4 110 7" xfId="5130"/>
    <cellStyle name="쉼표 [0] 4 110 8" xfId="5891"/>
    <cellStyle name="쉼표 [0] 4 110 9" xfId="6652"/>
    <cellStyle name="쉼표 [0] 4 111" xfId="1890"/>
    <cellStyle name="쉼표 [0] 4 111 2" xfId="1891"/>
    <cellStyle name="쉼표 [0] 4 111 3" xfId="1892"/>
    <cellStyle name="쉼표 [0] 4 111 4" xfId="1893"/>
    <cellStyle name="쉼표 [0] 4 111 5" xfId="3609"/>
    <cellStyle name="쉼표 [0] 4 111 6" xfId="4370"/>
    <cellStyle name="쉼표 [0] 4 111 7" xfId="5131"/>
    <cellStyle name="쉼표 [0] 4 111 8" xfId="5892"/>
    <cellStyle name="쉼표 [0] 4 111 9" xfId="6653"/>
    <cellStyle name="쉼표 [0] 4 112" xfId="1894"/>
    <cellStyle name="쉼표 [0] 4 112 2" xfId="1895"/>
    <cellStyle name="쉼표 [0] 4 112 3" xfId="1896"/>
    <cellStyle name="쉼표 [0] 4 112 4" xfId="1897"/>
    <cellStyle name="쉼표 [0] 4 112 5" xfId="3610"/>
    <cellStyle name="쉼표 [0] 4 112 6" xfId="4371"/>
    <cellStyle name="쉼표 [0] 4 112 7" xfId="5132"/>
    <cellStyle name="쉼표 [0] 4 112 8" xfId="5893"/>
    <cellStyle name="쉼표 [0] 4 112 9" xfId="6654"/>
    <cellStyle name="쉼표 [0] 4 113" xfId="1898"/>
    <cellStyle name="쉼표 [0] 4 113 2" xfId="1899"/>
    <cellStyle name="쉼표 [0] 4 113 3" xfId="1900"/>
    <cellStyle name="쉼표 [0] 4 113 4" xfId="1901"/>
    <cellStyle name="쉼표 [0] 4 113 5" xfId="3611"/>
    <cellStyle name="쉼표 [0] 4 113 6" xfId="4372"/>
    <cellStyle name="쉼표 [0] 4 113 7" xfId="5133"/>
    <cellStyle name="쉼표 [0] 4 113 8" xfId="5894"/>
    <cellStyle name="쉼표 [0] 4 113 9" xfId="6655"/>
    <cellStyle name="쉼표 [0] 4 114" xfId="1902"/>
    <cellStyle name="쉼표 [0] 4 114 2" xfId="1903"/>
    <cellStyle name="쉼표 [0] 4 114 3" xfId="1904"/>
    <cellStyle name="쉼표 [0] 4 114 4" xfId="1905"/>
    <cellStyle name="쉼표 [0] 4 114 5" xfId="3612"/>
    <cellStyle name="쉼표 [0] 4 114 6" xfId="4373"/>
    <cellStyle name="쉼표 [0] 4 114 7" xfId="5134"/>
    <cellStyle name="쉼표 [0] 4 114 8" xfId="5895"/>
    <cellStyle name="쉼표 [0] 4 114 9" xfId="6656"/>
    <cellStyle name="쉼표 [0] 4 115" xfId="1906"/>
    <cellStyle name="쉼표 [0] 4 115 2" xfId="1907"/>
    <cellStyle name="쉼표 [0] 4 115 3" xfId="1908"/>
    <cellStyle name="쉼표 [0] 4 115 4" xfId="1909"/>
    <cellStyle name="쉼표 [0] 4 115 5" xfId="3613"/>
    <cellStyle name="쉼표 [0] 4 115 6" xfId="4374"/>
    <cellStyle name="쉼표 [0] 4 115 7" xfId="5135"/>
    <cellStyle name="쉼표 [0] 4 115 8" xfId="5896"/>
    <cellStyle name="쉼표 [0] 4 115 9" xfId="6657"/>
    <cellStyle name="쉼표 [0] 4 116" xfId="1910"/>
    <cellStyle name="쉼표 [0] 4 116 2" xfId="1911"/>
    <cellStyle name="쉼표 [0] 4 116 3" xfId="1912"/>
    <cellStyle name="쉼표 [0] 4 116 4" xfId="1913"/>
    <cellStyle name="쉼표 [0] 4 116 5" xfId="3614"/>
    <cellStyle name="쉼표 [0] 4 116 6" xfId="4375"/>
    <cellStyle name="쉼표 [0] 4 116 7" xfId="5136"/>
    <cellStyle name="쉼표 [0] 4 116 8" xfId="5897"/>
    <cellStyle name="쉼표 [0] 4 116 9" xfId="6658"/>
    <cellStyle name="쉼표 [0] 4 117" xfId="1914"/>
    <cellStyle name="쉼표 [0] 4 117 2" xfId="1915"/>
    <cellStyle name="쉼표 [0] 4 117 3" xfId="1916"/>
    <cellStyle name="쉼표 [0] 4 117 4" xfId="1917"/>
    <cellStyle name="쉼표 [0] 4 117 5" xfId="3615"/>
    <cellStyle name="쉼표 [0] 4 117 6" xfId="4376"/>
    <cellStyle name="쉼표 [0] 4 117 7" xfId="5137"/>
    <cellStyle name="쉼표 [0] 4 117 8" xfId="5898"/>
    <cellStyle name="쉼표 [0] 4 117 9" xfId="6659"/>
    <cellStyle name="쉼표 [0] 4 118" xfId="1918"/>
    <cellStyle name="쉼표 [0] 4 118 2" xfId="1919"/>
    <cellStyle name="쉼표 [0] 4 118 3" xfId="1920"/>
    <cellStyle name="쉼표 [0] 4 118 4" xfId="1921"/>
    <cellStyle name="쉼표 [0] 4 118 5" xfId="3616"/>
    <cellStyle name="쉼표 [0] 4 118 6" xfId="4377"/>
    <cellStyle name="쉼표 [0] 4 118 7" xfId="5138"/>
    <cellStyle name="쉼표 [0] 4 118 8" xfId="5899"/>
    <cellStyle name="쉼표 [0] 4 118 9" xfId="6660"/>
    <cellStyle name="쉼표 [0] 4 119" xfId="1922"/>
    <cellStyle name="쉼표 [0] 4 12" xfId="1923"/>
    <cellStyle name="쉼표 [0] 4 12 2" xfId="1924"/>
    <cellStyle name="쉼표 [0] 4 12 3" xfId="1925"/>
    <cellStyle name="쉼표 [0] 4 12 4" xfId="1926"/>
    <cellStyle name="쉼표 [0] 4 12 5" xfId="3617"/>
    <cellStyle name="쉼표 [0] 4 12 6" xfId="4378"/>
    <cellStyle name="쉼표 [0] 4 12 7" xfId="5139"/>
    <cellStyle name="쉼표 [0] 4 12 8" xfId="5900"/>
    <cellStyle name="쉼표 [0] 4 12 9" xfId="6661"/>
    <cellStyle name="쉼표 [0] 4 120" xfId="1927"/>
    <cellStyle name="쉼표 [0] 4 121" xfId="1928"/>
    <cellStyle name="쉼표 [0] 4 122" xfId="3595"/>
    <cellStyle name="쉼표 [0] 4 123" xfId="4356"/>
    <cellStyle name="쉼표 [0] 4 124" xfId="5117"/>
    <cellStyle name="쉼표 [0] 4 125" xfId="5878"/>
    <cellStyle name="쉼표 [0] 4 126" xfId="6639"/>
    <cellStyle name="쉼표 [0] 4 13" xfId="1929"/>
    <cellStyle name="쉼표 [0] 4 13 2" xfId="1930"/>
    <cellStyle name="쉼표 [0] 4 13 3" xfId="1931"/>
    <cellStyle name="쉼표 [0] 4 13 4" xfId="1932"/>
    <cellStyle name="쉼표 [0] 4 13 5" xfId="3618"/>
    <cellStyle name="쉼표 [0] 4 13 6" xfId="4379"/>
    <cellStyle name="쉼표 [0] 4 13 7" xfId="5140"/>
    <cellStyle name="쉼표 [0] 4 13 8" xfId="5901"/>
    <cellStyle name="쉼표 [0] 4 13 9" xfId="6662"/>
    <cellStyle name="쉼표 [0] 4 14" xfId="1933"/>
    <cellStyle name="쉼표 [0] 4 14 2" xfId="1934"/>
    <cellStyle name="쉼표 [0] 4 14 3" xfId="1935"/>
    <cellStyle name="쉼표 [0] 4 14 4" xfId="1936"/>
    <cellStyle name="쉼표 [0] 4 14 5" xfId="3619"/>
    <cellStyle name="쉼표 [0] 4 14 6" xfId="4380"/>
    <cellStyle name="쉼표 [0] 4 14 7" xfId="5141"/>
    <cellStyle name="쉼표 [0] 4 14 8" xfId="5902"/>
    <cellStyle name="쉼표 [0] 4 14 9" xfId="6663"/>
    <cellStyle name="쉼표 [0] 4 15" xfId="1937"/>
    <cellStyle name="쉼표 [0] 4 15 2" xfId="1938"/>
    <cellStyle name="쉼표 [0] 4 15 3" xfId="1939"/>
    <cellStyle name="쉼표 [0] 4 15 4" xfId="1940"/>
    <cellStyle name="쉼표 [0] 4 15 5" xfId="3620"/>
    <cellStyle name="쉼표 [0] 4 15 6" xfId="4381"/>
    <cellStyle name="쉼표 [0] 4 15 7" xfId="5142"/>
    <cellStyle name="쉼표 [0] 4 15 8" xfId="5903"/>
    <cellStyle name="쉼표 [0] 4 15 9" xfId="6664"/>
    <cellStyle name="쉼표 [0] 4 16" xfId="1941"/>
    <cellStyle name="쉼표 [0] 4 16 2" xfId="1942"/>
    <cellStyle name="쉼표 [0] 4 16 3" xfId="1943"/>
    <cellStyle name="쉼표 [0] 4 16 4" xfId="1944"/>
    <cellStyle name="쉼표 [0] 4 16 5" xfId="3621"/>
    <cellStyle name="쉼표 [0] 4 16 6" xfId="4382"/>
    <cellStyle name="쉼표 [0] 4 16 7" xfId="5143"/>
    <cellStyle name="쉼표 [0] 4 16 8" xfId="5904"/>
    <cellStyle name="쉼표 [0] 4 16 9" xfId="6665"/>
    <cellStyle name="쉼표 [0] 4 17" xfId="1945"/>
    <cellStyle name="쉼표 [0] 4 17 2" xfId="1946"/>
    <cellStyle name="쉼표 [0] 4 17 3" xfId="1947"/>
    <cellStyle name="쉼표 [0] 4 17 4" xfId="1948"/>
    <cellStyle name="쉼표 [0] 4 17 5" xfId="3622"/>
    <cellStyle name="쉼표 [0] 4 17 6" xfId="4383"/>
    <cellStyle name="쉼표 [0] 4 17 7" xfId="5144"/>
    <cellStyle name="쉼표 [0] 4 17 8" xfId="5905"/>
    <cellStyle name="쉼표 [0] 4 17 9" xfId="6666"/>
    <cellStyle name="쉼표 [0] 4 18" xfId="1949"/>
    <cellStyle name="쉼표 [0] 4 18 2" xfId="1950"/>
    <cellStyle name="쉼표 [0] 4 18 3" xfId="1951"/>
    <cellStyle name="쉼표 [0] 4 18 4" xfId="1952"/>
    <cellStyle name="쉼표 [0] 4 18 5" xfId="3623"/>
    <cellStyle name="쉼표 [0] 4 18 6" xfId="4384"/>
    <cellStyle name="쉼표 [0] 4 18 7" xfId="5145"/>
    <cellStyle name="쉼표 [0] 4 18 8" xfId="5906"/>
    <cellStyle name="쉼표 [0] 4 18 9" xfId="6667"/>
    <cellStyle name="쉼표 [0] 4 19" xfId="1953"/>
    <cellStyle name="쉼표 [0] 4 19 2" xfId="1954"/>
    <cellStyle name="쉼표 [0] 4 19 3" xfId="1955"/>
    <cellStyle name="쉼표 [0] 4 19 4" xfId="1956"/>
    <cellStyle name="쉼표 [0] 4 19 5" xfId="3624"/>
    <cellStyle name="쉼표 [0] 4 19 6" xfId="4385"/>
    <cellStyle name="쉼표 [0] 4 19 7" xfId="5146"/>
    <cellStyle name="쉼표 [0] 4 19 8" xfId="5907"/>
    <cellStyle name="쉼표 [0] 4 19 9" xfId="6668"/>
    <cellStyle name="쉼표 [0] 4 2" xfId="1957"/>
    <cellStyle name="쉼표 [0] 4 2 10" xfId="6669"/>
    <cellStyle name="쉼표 [0] 4 2 2" xfId="1958"/>
    <cellStyle name="쉼표 [0] 4 2 2 2" xfId="1959"/>
    <cellStyle name="쉼표 [0] 4 2 2 3" xfId="1960"/>
    <cellStyle name="쉼표 [0] 4 2 2 4" xfId="1961"/>
    <cellStyle name="쉼표 [0] 4 2 2 5" xfId="3626"/>
    <cellStyle name="쉼표 [0] 4 2 2 6" xfId="4387"/>
    <cellStyle name="쉼표 [0] 4 2 2 7" xfId="5148"/>
    <cellStyle name="쉼표 [0] 4 2 2 8" xfId="5909"/>
    <cellStyle name="쉼표 [0] 4 2 2 9" xfId="6670"/>
    <cellStyle name="쉼표 [0] 4 2 3" xfId="1962"/>
    <cellStyle name="쉼표 [0] 4 2 4" xfId="1963"/>
    <cellStyle name="쉼표 [0] 4 2 5" xfId="1964"/>
    <cellStyle name="쉼표 [0] 4 2 6" xfId="3625"/>
    <cellStyle name="쉼표 [0] 4 2 7" xfId="4386"/>
    <cellStyle name="쉼표 [0] 4 2 8" xfId="5147"/>
    <cellStyle name="쉼표 [0] 4 2 9" xfId="5908"/>
    <cellStyle name="쉼표 [0] 4 20" xfId="1965"/>
    <cellStyle name="쉼표 [0] 4 20 2" xfId="1966"/>
    <cellStyle name="쉼표 [0] 4 20 3" xfId="1967"/>
    <cellStyle name="쉼표 [0] 4 20 4" xfId="1968"/>
    <cellStyle name="쉼표 [0] 4 20 5" xfId="3627"/>
    <cellStyle name="쉼표 [0] 4 20 6" xfId="4388"/>
    <cellStyle name="쉼표 [0] 4 20 7" xfId="5149"/>
    <cellStyle name="쉼표 [0] 4 20 8" xfId="5910"/>
    <cellStyle name="쉼표 [0] 4 20 9" xfId="6671"/>
    <cellStyle name="쉼표 [0] 4 21" xfId="1969"/>
    <cellStyle name="쉼표 [0] 4 21 2" xfId="1970"/>
    <cellStyle name="쉼표 [0] 4 21 3" xfId="1971"/>
    <cellStyle name="쉼표 [0] 4 21 4" xfId="1972"/>
    <cellStyle name="쉼표 [0] 4 21 5" xfId="3628"/>
    <cellStyle name="쉼표 [0] 4 21 6" xfId="4389"/>
    <cellStyle name="쉼표 [0] 4 21 7" xfId="5150"/>
    <cellStyle name="쉼표 [0] 4 21 8" xfId="5911"/>
    <cellStyle name="쉼표 [0] 4 21 9" xfId="6672"/>
    <cellStyle name="쉼표 [0] 4 22" xfId="1973"/>
    <cellStyle name="쉼표 [0] 4 22 2" xfId="1974"/>
    <cellStyle name="쉼표 [0] 4 22 3" xfId="1975"/>
    <cellStyle name="쉼표 [0] 4 22 4" xfId="1976"/>
    <cellStyle name="쉼표 [0] 4 22 5" xfId="3629"/>
    <cellStyle name="쉼표 [0] 4 22 6" xfId="4390"/>
    <cellStyle name="쉼표 [0] 4 22 7" xfId="5151"/>
    <cellStyle name="쉼표 [0] 4 22 8" xfId="5912"/>
    <cellStyle name="쉼표 [0] 4 22 9" xfId="6673"/>
    <cellStyle name="쉼표 [0] 4 23" xfId="1977"/>
    <cellStyle name="쉼표 [0] 4 23 2" xfId="1978"/>
    <cellStyle name="쉼표 [0] 4 23 3" xfId="1979"/>
    <cellStyle name="쉼표 [0] 4 23 4" xfId="1980"/>
    <cellStyle name="쉼표 [0] 4 23 5" xfId="3630"/>
    <cellStyle name="쉼표 [0] 4 23 6" xfId="4391"/>
    <cellStyle name="쉼표 [0] 4 23 7" xfId="5152"/>
    <cellStyle name="쉼표 [0] 4 23 8" xfId="5913"/>
    <cellStyle name="쉼표 [0] 4 23 9" xfId="6674"/>
    <cellStyle name="쉼표 [0] 4 24" xfId="1981"/>
    <cellStyle name="쉼표 [0] 4 24 2" xfId="1982"/>
    <cellStyle name="쉼표 [0] 4 24 3" xfId="1983"/>
    <cellStyle name="쉼표 [0] 4 24 4" xfId="1984"/>
    <cellStyle name="쉼표 [0] 4 24 5" xfId="3631"/>
    <cellStyle name="쉼표 [0] 4 24 6" xfId="4392"/>
    <cellStyle name="쉼표 [0] 4 24 7" xfId="5153"/>
    <cellStyle name="쉼표 [0] 4 24 8" xfId="5914"/>
    <cellStyle name="쉼표 [0] 4 24 9" xfId="6675"/>
    <cellStyle name="쉼표 [0] 4 25" xfId="1985"/>
    <cellStyle name="쉼표 [0] 4 25 2" xfId="1986"/>
    <cellStyle name="쉼표 [0] 4 25 3" xfId="1987"/>
    <cellStyle name="쉼표 [0] 4 25 4" xfId="1988"/>
    <cellStyle name="쉼표 [0] 4 25 5" xfId="3632"/>
    <cellStyle name="쉼표 [0] 4 25 6" xfId="4393"/>
    <cellStyle name="쉼표 [0] 4 25 7" xfId="5154"/>
    <cellStyle name="쉼표 [0] 4 25 8" xfId="5915"/>
    <cellStyle name="쉼표 [0] 4 25 9" xfId="6676"/>
    <cellStyle name="쉼표 [0] 4 26" xfId="1989"/>
    <cellStyle name="쉼표 [0] 4 26 2" xfId="1990"/>
    <cellStyle name="쉼표 [0] 4 26 3" xfId="1991"/>
    <cellStyle name="쉼표 [0] 4 26 4" xfId="1992"/>
    <cellStyle name="쉼표 [0] 4 26 5" xfId="3633"/>
    <cellStyle name="쉼표 [0] 4 26 6" xfId="4394"/>
    <cellStyle name="쉼표 [0] 4 26 7" xfId="5155"/>
    <cellStyle name="쉼표 [0] 4 26 8" xfId="5916"/>
    <cellStyle name="쉼표 [0] 4 26 9" xfId="6677"/>
    <cellStyle name="쉼표 [0] 4 27" xfId="1993"/>
    <cellStyle name="쉼표 [0] 4 27 2" xfId="1994"/>
    <cellStyle name="쉼표 [0] 4 27 3" xfId="1995"/>
    <cellStyle name="쉼표 [0] 4 27 4" xfId="1996"/>
    <cellStyle name="쉼표 [0] 4 27 5" xfId="3634"/>
    <cellStyle name="쉼표 [0] 4 27 6" xfId="4395"/>
    <cellStyle name="쉼표 [0] 4 27 7" xfId="5156"/>
    <cellStyle name="쉼표 [0] 4 27 8" xfId="5917"/>
    <cellStyle name="쉼표 [0] 4 27 9" xfId="6678"/>
    <cellStyle name="쉼표 [0] 4 28" xfId="1997"/>
    <cellStyle name="쉼표 [0] 4 28 2" xfId="1998"/>
    <cellStyle name="쉼표 [0] 4 28 3" xfId="1999"/>
    <cellStyle name="쉼표 [0] 4 28 4" xfId="2000"/>
    <cellStyle name="쉼표 [0] 4 28 5" xfId="3635"/>
    <cellStyle name="쉼표 [0] 4 28 6" xfId="4396"/>
    <cellStyle name="쉼표 [0] 4 28 7" xfId="5157"/>
    <cellStyle name="쉼표 [0] 4 28 8" xfId="5918"/>
    <cellStyle name="쉼표 [0] 4 28 9" xfId="6679"/>
    <cellStyle name="쉼표 [0] 4 29" xfId="2001"/>
    <cellStyle name="쉼표 [0] 4 29 2" xfId="2002"/>
    <cellStyle name="쉼표 [0] 4 29 3" xfId="2003"/>
    <cellStyle name="쉼표 [0] 4 29 4" xfId="2004"/>
    <cellStyle name="쉼표 [0] 4 29 5" xfId="3636"/>
    <cellStyle name="쉼표 [0] 4 29 6" xfId="4397"/>
    <cellStyle name="쉼표 [0] 4 29 7" xfId="5158"/>
    <cellStyle name="쉼표 [0] 4 29 8" xfId="5919"/>
    <cellStyle name="쉼표 [0] 4 29 9" xfId="6680"/>
    <cellStyle name="쉼표 [0] 4 3" xfId="2005"/>
    <cellStyle name="쉼표 [0] 4 3 10" xfId="6681"/>
    <cellStyle name="쉼표 [0] 4 3 2" xfId="2006"/>
    <cellStyle name="쉼표 [0] 4 3 2 2" xfId="2007"/>
    <cellStyle name="쉼표 [0] 4 3 2 3" xfId="2008"/>
    <cellStyle name="쉼표 [0] 4 3 2 4" xfId="2009"/>
    <cellStyle name="쉼표 [0] 4 3 2 5" xfId="3638"/>
    <cellStyle name="쉼표 [0] 4 3 2 6" xfId="4399"/>
    <cellStyle name="쉼표 [0] 4 3 2 7" xfId="5160"/>
    <cellStyle name="쉼표 [0] 4 3 2 8" xfId="5921"/>
    <cellStyle name="쉼표 [0] 4 3 2 9" xfId="6682"/>
    <cellStyle name="쉼표 [0] 4 3 3" xfId="2010"/>
    <cellStyle name="쉼표 [0] 4 3 4" xfId="2011"/>
    <cellStyle name="쉼표 [0] 4 3 5" xfId="2012"/>
    <cellStyle name="쉼표 [0] 4 3 6" xfId="3637"/>
    <cellStyle name="쉼표 [0] 4 3 7" xfId="4398"/>
    <cellStyle name="쉼표 [0] 4 3 8" xfId="5159"/>
    <cellStyle name="쉼표 [0] 4 3 9" xfId="5920"/>
    <cellStyle name="쉼표 [0] 4 30" xfId="2013"/>
    <cellStyle name="쉼표 [0] 4 30 2" xfId="2014"/>
    <cellStyle name="쉼표 [0] 4 30 3" xfId="2015"/>
    <cellStyle name="쉼표 [0] 4 30 4" xfId="2016"/>
    <cellStyle name="쉼표 [0] 4 30 5" xfId="3639"/>
    <cellStyle name="쉼표 [0] 4 30 6" xfId="4400"/>
    <cellStyle name="쉼표 [0] 4 30 7" xfId="5161"/>
    <cellStyle name="쉼표 [0] 4 30 8" xfId="5922"/>
    <cellStyle name="쉼표 [0] 4 30 9" xfId="6683"/>
    <cellStyle name="쉼표 [0] 4 31" xfId="2017"/>
    <cellStyle name="쉼표 [0] 4 31 2" xfId="2018"/>
    <cellStyle name="쉼표 [0] 4 31 3" xfId="2019"/>
    <cellStyle name="쉼표 [0] 4 31 4" xfId="2020"/>
    <cellStyle name="쉼표 [0] 4 31 5" xfId="3640"/>
    <cellStyle name="쉼표 [0] 4 31 6" xfId="4401"/>
    <cellStyle name="쉼표 [0] 4 31 7" xfId="5162"/>
    <cellStyle name="쉼표 [0] 4 31 8" xfId="5923"/>
    <cellStyle name="쉼표 [0] 4 31 9" xfId="6684"/>
    <cellStyle name="쉼표 [0] 4 32" xfId="2021"/>
    <cellStyle name="쉼표 [0] 4 32 2" xfId="2022"/>
    <cellStyle name="쉼표 [0] 4 32 3" xfId="2023"/>
    <cellStyle name="쉼표 [0] 4 32 4" xfId="2024"/>
    <cellStyle name="쉼표 [0] 4 32 5" xfId="3641"/>
    <cellStyle name="쉼표 [0] 4 32 6" xfId="4402"/>
    <cellStyle name="쉼표 [0] 4 32 7" xfId="5163"/>
    <cellStyle name="쉼표 [0] 4 32 8" xfId="5924"/>
    <cellStyle name="쉼표 [0] 4 32 9" xfId="6685"/>
    <cellStyle name="쉼표 [0] 4 33" xfId="2025"/>
    <cellStyle name="쉼표 [0] 4 33 2" xfId="2026"/>
    <cellStyle name="쉼표 [0] 4 33 3" xfId="2027"/>
    <cellStyle name="쉼표 [0] 4 33 4" xfId="2028"/>
    <cellStyle name="쉼표 [0] 4 33 5" xfId="3642"/>
    <cellStyle name="쉼표 [0] 4 33 6" xfId="4403"/>
    <cellStyle name="쉼표 [0] 4 33 7" xfId="5164"/>
    <cellStyle name="쉼표 [0] 4 33 8" xfId="5925"/>
    <cellStyle name="쉼표 [0] 4 33 9" xfId="6686"/>
    <cellStyle name="쉼표 [0] 4 34" xfId="2029"/>
    <cellStyle name="쉼표 [0] 4 34 2" xfId="2030"/>
    <cellStyle name="쉼표 [0] 4 34 3" xfId="2031"/>
    <cellStyle name="쉼표 [0] 4 34 4" xfId="2032"/>
    <cellStyle name="쉼표 [0] 4 34 5" xfId="3643"/>
    <cellStyle name="쉼표 [0] 4 34 6" xfId="4404"/>
    <cellStyle name="쉼표 [0] 4 34 7" xfId="5165"/>
    <cellStyle name="쉼표 [0] 4 34 8" xfId="5926"/>
    <cellStyle name="쉼표 [0] 4 34 9" xfId="6687"/>
    <cellStyle name="쉼표 [0] 4 35" xfId="2033"/>
    <cellStyle name="쉼표 [0] 4 35 2" xfId="2034"/>
    <cellStyle name="쉼표 [0] 4 35 3" xfId="2035"/>
    <cellStyle name="쉼표 [0] 4 35 4" xfId="2036"/>
    <cellStyle name="쉼표 [0] 4 35 5" xfId="3644"/>
    <cellStyle name="쉼표 [0] 4 35 6" xfId="4405"/>
    <cellStyle name="쉼표 [0] 4 35 7" xfId="5166"/>
    <cellStyle name="쉼표 [0] 4 35 8" xfId="5927"/>
    <cellStyle name="쉼표 [0] 4 35 9" xfId="6688"/>
    <cellStyle name="쉼표 [0] 4 36" xfId="2037"/>
    <cellStyle name="쉼표 [0] 4 36 2" xfId="2038"/>
    <cellStyle name="쉼표 [0] 4 36 3" xfId="2039"/>
    <cellStyle name="쉼표 [0] 4 36 4" xfId="2040"/>
    <cellStyle name="쉼표 [0] 4 36 5" xfId="3645"/>
    <cellStyle name="쉼표 [0] 4 36 6" xfId="4406"/>
    <cellStyle name="쉼표 [0] 4 36 7" xfId="5167"/>
    <cellStyle name="쉼표 [0] 4 36 8" xfId="5928"/>
    <cellStyle name="쉼표 [0] 4 36 9" xfId="6689"/>
    <cellStyle name="쉼표 [0] 4 37" xfId="2041"/>
    <cellStyle name="쉼표 [0] 4 37 2" xfId="2042"/>
    <cellStyle name="쉼표 [0] 4 37 3" xfId="2043"/>
    <cellStyle name="쉼표 [0] 4 37 4" xfId="2044"/>
    <cellStyle name="쉼표 [0] 4 37 5" xfId="3646"/>
    <cellStyle name="쉼표 [0] 4 37 6" xfId="4407"/>
    <cellStyle name="쉼표 [0] 4 37 7" xfId="5168"/>
    <cellStyle name="쉼표 [0] 4 37 8" xfId="5929"/>
    <cellStyle name="쉼표 [0] 4 37 9" xfId="6690"/>
    <cellStyle name="쉼표 [0] 4 38" xfId="2045"/>
    <cellStyle name="쉼표 [0] 4 38 2" xfId="2046"/>
    <cellStyle name="쉼표 [0] 4 38 3" xfId="2047"/>
    <cellStyle name="쉼표 [0] 4 38 4" xfId="2048"/>
    <cellStyle name="쉼표 [0] 4 38 5" xfId="3647"/>
    <cellStyle name="쉼표 [0] 4 38 6" xfId="4408"/>
    <cellStyle name="쉼표 [0] 4 38 7" xfId="5169"/>
    <cellStyle name="쉼표 [0] 4 38 8" xfId="5930"/>
    <cellStyle name="쉼표 [0] 4 38 9" xfId="6691"/>
    <cellStyle name="쉼표 [0] 4 39" xfId="2049"/>
    <cellStyle name="쉼표 [0] 4 39 2" xfId="2050"/>
    <cellStyle name="쉼표 [0] 4 39 3" xfId="2051"/>
    <cellStyle name="쉼표 [0] 4 39 4" xfId="2052"/>
    <cellStyle name="쉼표 [0] 4 39 5" xfId="3648"/>
    <cellStyle name="쉼표 [0] 4 39 6" xfId="4409"/>
    <cellStyle name="쉼표 [0] 4 39 7" xfId="5170"/>
    <cellStyle name="쉼표 [0] 4 39 8" xfId="5931"/>
    <cellStyle name="쉼표 [0] 4 39 9" xfId="6692"/>
    <cellStyle name="쉼표 [0] 4 4" xfId="2053"/>
    <cellStyle name="쉼표 [0] 4 4 2" xfId="2054"/>
    <cellStyle name="쉼표 [0] 4 4 3" xfId="2055"/>
    <cellStyle name="쉼표 [0] 4 4 4" xfId="2056"/>
    <cellStyle name="쉼표 [0] 4 4 5" xfId="3649"/>
    <cellStyle name="쉼표 [0] 4 4 6" xfId="4410"/>
    <cellStyle name="쉼표 [0] 4 4 7" xfId="5171"/>
    <cellStyle name="쉼표 [0] 4 4 8" xfId="5932"/>
    <cellStyle name="쉼표 [0] 4 4 9" xfId="6693"/>
    <cellStyle name="쉼표 [0] 4 40" xfId="2057"/>
    <cellStyle name="쉼표 [0] 4 40 2" xfId="2058"/>
    <cellStyle name="쉼표 [0] 4 40 3" xfId="2059"/>
    <cellStyle name="쉼표 [0] 4 40 4" xfId="2060"/>
    <cellStyle name="쉼표 [0] 4 40 5" xfId="3650"/>
    <cellStyle name="쉼표 [0] 4 40 6" xfId="4411"/>
    <cellStyle name="쉼표 [0] 4 40 7" xfId="5172"/>
    <cellStyle name="쉼표 [0] 4 40 8" xfId="5933"/>
    <cellStyle name="쉼표 [0] 4 40 9" xfId="6694"/>
    <cellStyle name="쉼표 [0] 4 41" xfId="2061"/>
    <cellStyle name="쉼표 [0] 4 41 2" xfId="2062"/>
    <cellStyle name="쉼표 [0] 4 41 3" xfId="2063"/>
    <cellStyle name="쉼표 [0] 4 41 4" xfId="2064"/>
    <cellStyle name="쉼표 [0] 4 41 5" xfId="3651"/>
    <cellStyle name="쉼표 [0] 4 41 6" xfId="4412"/>
    <cellStyle name="쉼표 [0] 4 41 7" xfId="5173"/>
    <cellStyle name="쉼표 [0] 4 41 8" xfId="5934"/>
    <cellStyle name="쉼표 [0] 4 41 9" xfId="6695"/>
    <cellStyle name="쉼표 [0] 4 42" xfId="2065"/>
    <cellStyle name="쉼표 [0] 4 42 2" xfId="2066"/>
    <cellStyle name="쉼표 [0] 4 42 3" xfId="2067"/>
    <cellStyle name="쉼표 [0] 4 42 4" xfId="2068"/>
    <cellStyle name="쉼표 [0] 4 42 5" xfId="3652"/>
    <cellStyle name="쉼표 [0] 4 42 6" xfId="4413"/>
    <cellStyle name="쉼표 [0] 4 42 7" xfId="5174"/>
    <cellStyle name="쉼표 [0] 4 42 8" xfId="5935"/>
    <cellStyle name="쉼표 [0] 4 42 9" xfId="6696"/>
    <cellStyle name="쉼표 [0] 4 43" xfId="2069"/>
    <cellStyle name="쉼표 [0] 4 43 2" xfId="2070"/>
    <cellStyle name="쉼표 [0] 4 43 3" xfId="2071"/>
    <cellStyle name="쉼표 [0] 4 43 4" xfId="2072"/>
    <cellStyle name="쉼표 [0] 4 43 5" xfId="3653"/>
    <cellStyle name="쉼표 [0] 4 43 6" xfId="4414"/>
    <cellStyle name="쉼표 [0] 4 43 7" xfId="5175"/>
    <cellStyle name="쉼표 [0] 4 43 8" xfId="5936"/>
    <cellStyle name="쉼표 [0] 4 43 9" xfId="6697"/>
    <cellStyle name="쉼표 [0] 4 44" xfId="2073"/>
    <cellStyle name="쉼표 [0] 4 44 2" xfId="2074"/>
    <cellStyle name="쉼표 [0] 4 44 3" xfId="2075"/>
    <cellStyle name="쉼표 [0] 4 44 4" xfId="2076"/>
    <cellStyle name="쉼표 [0] 4 44 5" xfId="3654"/>
    <cellStyle name="쉼표 [0] 4 44 6" xfId="4415"/>
    <cellStyle name="쉼표 [0] 4 44 7" xfId="5176"/>
    <cellStyle name="쉼표 [0] 4 44 8" xfId="5937"/>
    <cellStyle name="쉼표 [0] 4 44 9" xfId="6698"/>
    <cellStyle name="쉼표 [0] 4 45" xfId="2077"/>
    <cellStyle name="쉼표 [0] 4 45 2" xfId="2078"/>
    <cellStyle name="쉼표 [0] 4 45 3" xfId="2079"/>
    <cellStyle name="쉼표 [0] 4 45 4" xfId="2080"/>
    <cellStyle name="쉼표 [0] 4 45 5" xfId="3655"/>
    <cellStyle name="쉼표 [0] 4 45 6" xfId="4416"/>
    <cellStyle name="쉼표 [0] 4 45 7" xfId="5177"/>
    <cellStyle name="쉼표 [0] 4 45 8" xfId="5938"/>
    <cellStyle name="쉼표 [0] 4 45 9" xfId="6699"/>
    <cellStyle name="쉼표 [0] 4 46" xfId="2081"/>
    <cellStyle name="쉼표 [0] 4 46 2" xfId="2082"/>
    <cellStyle name="쉼표 [0] 4 46 3" xfId="2083"/>
    <cellStyle name="쉼표 [0] 4 46 4" xfId="2084"/>
    <cellStyle name="쉼표 [0] 4 46 5" xfId="3656"/>
    <cellStyle name="쉼표 [0] 4 46 6" xfId="4417"/>
    <cellStyle name="쉼표 [0] 4 46 7" xfId="5178"/>
    <cellStyle name="쉼표 [0] 4 46 8" xfId="5939"/>
    <cellStyle name="쉼표 [0] 4 46 9" xfId="6700"/>
    <cellStyle name="쉼표 [0] 4 47" xfId="2085"/>
    <cellStyle name="쉼표 [0] 4 47 2" xfId="2086"/>
    <cellStyle name="쉼표 [0] 4 47 3" xfId="2087"/>
    <cellStyle name="쉼표 [0] 4 47 4" xfId="2088"/>
    <cellStyle name="쉼표 [0] 4 47 5" xfId="3657"/>
    <cellStyle name="쉼표 [0] 4 47 6" xfId="4418"/>
    <cellStyle name="쉼표 [0] 4 47 7" xfId="5179"/>
    <cellStyle name="쉼표 [0] 4 47 8" xfId="5940"/>
    <cellStyle name="쉼표 [0] 4 47 9" xfId="6701"/>
    <cellStyle name="쉼표 [0] 4 48" xfId="2089"/>
    <cellStyle name="쉼표 [0] 4 48 2" xfId="2090"/>
    <cellStyle name="쉼표 [0] 4 48 3" xfId="2091"/>
    <cellStyle name="쉼표 [0] 4 48 4" xfId="2092"/>
    <cellStyle name="쉼표 [0] 4 48 5" xfId="3658"/>
    <cellStyle name="쉼표 [0] 4 48 6" xfId="4419"/>
    <cellStyle name="쉼표 [0] 4 48 7" xfId="5180"/>
    <cellStyle name="쉼표 [0] 4 48 8" xfId="5941"/>
    <cellStyle name="쉼표 [0] 4 48 9" xfId="6702"/>
    <cellStyle name="쉼표 [0] 4 49" xfId="2093"/>
    <cellStyle name="쉼표 [0] 4 49 2" xfId="2094"/>
    <cellStyle name="쉼표 [0] 4 49 3" xfId="2095"/>
    <cellStyle name="쉼표 [0] 4 49 4" xfId="2096"/>
    <cellStyle name="쉼표 [0] 4 49 5" xfId="3659"/>
    <cellStyle name="쉼표 [0] 4 49 6" xfId="4420"/>
    <cellStyle name="쉼표 [0] 4 49 7" xfId="5181"/>
    <cellStyle name="쉼표 [0] 4 49 8" xfId="5942"/>
    <cellStyle name="쉼표 [0] 4 49 9" xfId="6703"/>
    <cellStyle name="쉼표 [0] 4 5" xfId="2097"/>
    <cellStyle name="쉼표 [0] 4 5 2" xfId="2098"/>
    <cellStyle name="쉼표 [0] 4 5 3" xfId="2099"/>
    <cellStyle name="쉼표 [0] 4 5 4" xfId="2100"/>
    <cellStyle name="쉼표 [0] 4 5 5" xfId="3660"/>
    <cellStyle name="쉼표 [0] 4 5 6" xfId="4421"/>
    <cellStyle name="쉼표 [0] 4 5 7" xfId="5182"/>
    <cellStyle name="쉼표 [0] 4 5 8" xfId="5943"/>
    <cellStyle name="쉼표 [0] 4 5 9" xfId="6704"/>
    <cellStyle name="쉼표 [0] 4 50" xfId="2101"/>
    <cellStyle name="쉼표 [0] 4 50 2" xfId="2102"/>
    <cellStyle name="쉼표 [0] 4 50 3" xfId="2103"/>
    <cellStyle name="쉼표 [0] 4 50 4" xfId="2104"/>
    <cellStyle name="쉼표 [0] 4 50 5" xfId="3661"/>
    <cellStyle name="쉼표 [0] 4 50 6" xfId="4422"/>
    <cellStyle name="쉼표 [0] 4 50 7" xfId="5183"/>
    <cellStyle name="쉼표 [0] 4 50 8" xfId="5944"/>
    <cellStyle name="쉼표 [0] 4 50 9" xfId="6705"/>
    <cellStyle name="쉼표 [0] 4 51" xfId="2105"/>
    <cellStyle name="쉼표 [0] 4 51 2" xfId="2106"/>
    <cellStyle name="쉼표 [0] 4 51 3" xfId="2107"/>
    <cellStyle name="쉼표 [0] 4 51 4" xfId="2108"/>
    <cellStyle name="쉼표 [0] 4 51 5" xfId="3662"/>
    <cellStyle name="쉼표 [0] 4 51 6" xfId="4423"/>
    <cellStyle name="쉼표 [0] 4 51 7" xfId="5184"/>
    <cellStyle name="쉼표 [0] 4 51 8" xfId="5945"/>
    <cellStyle name="쉼표 [0] 4 51 9" xfId="6706"/>
    <cellStyle name="쉼표 [0] 4 52" xfId="2109"/>
    <cellStyle name="쉼표 [0] 4 52 2" xfId="2110"/>
    <cellStyle name="쉼표 [0] 4 52 3" xfId="2111"/>
    <cellStyle name="쉼표 [0] 4 52 4" xfId="2112"/>
    <cellStyle name="쉼표 [0] 4 52 5" xfId="3663"/>
    <cellStyle name="쉼표 [0] 4 52 6" xfId="4424"/>
    <cellStyle name="쉼표 [0] 4 52 7" xfId="5185"/>
    <cellStyle name="쉼표 [0] 4 52 8" xfId="5946"/>
    <cellStyle name="쉼표 [0] 4 52 9" xfId="6707"/>
    <cellStyle name="쉼표 [0] 4 53" xfId="2113"/>
    <cellStyle name="쉼표 [0] 4 53 2" xfId="2114"/>
    <cellStyle name="쉼표 [0] 4 53 3" xfId="2115"/>
    <cellStyle name="쉼표 [0] 4 53 4" xfId="2116"/>
    <cellStyle name="쉼표 [0] 4 53 5" xfId="3664"/>
    <cellStyle name="쉼표 [0] 4 53 6" xfId="4425"/>
    <cellStyle name="쉼표 [0] 4 53 7" xfId="5186"/>
    <cellStyle name="쉼표 [0] 4 53 8" xfId="5947"/>
    <cellStyle name="쉼표 [0] 4 53 9" xfId="6708"/>
    <cellStyle name="쉼표 [0] 4 54" xfId="2117"/>
    <cellStyle name="쉼표 [0] 4 54 2" xfId="2118"/>
    <cellStyle name="쉼표 [0] 4 54 3" xfId="2119"/>
    <cellStyle name="쉼표 [0] 4 54 4" xfId="2120"/>
    <cellStyle name="쉼표 [0] 4 54 5" xfId="3665"/>
    <cellStyle name="쉼표 [0] 4 54 6" xfId="4426"/>
    <cellStyle name="쉼표 [0] 4 54 7" xfId="5187"/>
    <cellStyle name="쉼표 [0] 4 54 8" xfId="5948"/>
    <cellStyle name="쉼표 [0] 4 54 9" xfId="6709"/>
    <cellStyle name="쉼표 [0] 4 55" xfId="2121"/>
    <cellStyle name="쉼표 [0] 4 55 2" xfId="2122"/>
    <cellStyle name="쉼표 [0] 4 55 3" xfId="2123"/>
    <cellStyle name="쉼표 [0] 4 55 4" xfId="2124"/>
    <cellStyle name="쉼표 [0] 4 55 5" xfId="3666"/>
    <cellStyle name="쉼표 [0] 4 55 6" xfId="4427"/>
    <cellStyle name="쉼표 [0] 4 55 7" xfId="5188"/>
    <cellStyle name="쉼표 [0] 4 55 8" xfId="5949"/>
    <cellStyle name="쉼표 [0] 4 55 9" xfId="6710"/>
    <cellStyle name="쉼표 [0] 4 56" xfId="2125"/>
    <cellStyle name="쉼표 [0] 4 56 2" xfId="2126"/>
    <cellStyle name="쉼표 [0] 4 56 3" xfId="2127"/>
    <cellStyle name="쉼표 [0] 4 56 4" xfId="2128"/>
    <cellStyle name="쉼표 [0] 4 56 5" xfId="3667"/>
    <cellStyle name="쉼표 [0] 4 56 6" xfId="4428"/>
    <cellStyle name="쉼표 [0] 4 56 7" xfId="5189"/>
    <cellStyle name="쉼표 [0] 4 56 8" xfId="5950"/>
    <cellStyle name="쉼표 [0] 4 56 9" xfId="6711"/>
    <cellStyle name="쉼표 [0] 4 57" xfId="2129"/>
    <cellStyle name="쉼표 [0] 4 57 2" xfId="2130"/>
    <cellStyle name="쉼표 [0] 4 57 3" xfId="2131"/>
    <cellStyle name="쉼표 [0] 4 57 4" xfId="2132"/>
    <cellStyle name="쉼표 [0] 4 57 5" xfId="3668"/>
    <cellStyle name="쉼표 [0] 4 57 6" xfId="4429"/>
    <cellStyle name="쉼표 [0] 4 57 7" xfId="5190"/>
    <cellStyle name="쉼표 [0] 4 57 8" xfId="5951"/>
    <cellStyle name="쉼표 [0] 4 57 9" xfId="6712"/>
    <cellStyle name="쉼표 [0] 4 58" xfId="2133"/>
    <cellStyle name="쉼표 [0] 4 58 2" xfId="2134"/>
    <cellStyle name="쉼표 [0] 4 58 3" xfId="2135"/>
    <cellStyle name="쉼표 [0] 4 58 4" xfId="2136"/>
    <cellStyle name="쉼표 [0] 4 58 5" xfId="3669"/>
    <cellStyle name="쉼표 [0] 4 58 6" xfId="4430"/>
    <cellStyle name="쉼표 [0] 4 58 7" xfId="5191"/>
    <cellStyle name="쉼표 [0] 4 58 8" xfId="5952"/>
    <cellStyle name="쉼표 [0] 4 58 9" xfId="6713"/>
    <cellStyle name="쉼표 [0] 4 59" xfId="2137"/>
    <cellStyle name="쉼표 [0] 4 59 2" xfId="2138"/>
    <cellStyle name="쉼표 [0] 4 59 3" xfId="2139"/>
    <cellStyle name="쉼표 [0] 4 59 4" xfId="2140"/>
    <cellStyle name="쉼표 [0] 4 59 5" xfId="3670"/>
    <cellStyle name="쉼표 [0] 4 59 6" xfId="4431"/>
    <cellStyle name="쉼표 [0] 4 59 7" xfId="5192"/>
    <cellStyle name="쉼표 [0] 4 59 8" xfId="5953"/>
    <cellStyle name="쉼표 [0] 4 59 9" xfId="6714"/>
    <cellStyle name="쉼표 [0] 4 6" xfId="2141"/>
    <cellStyle name="쉼표 [0] 4 6 2" xfId="2142"/>
    <cellStyle name="쉼표 [0] 4 6 3" xfId="2143"/>
    <cellStyle name="쉼표 [0] 4 6 4" xfId="2144"/>
    <cellStyle name="쉼표 [0] 4 6 5" xfId="3671"/>
    <cellStyle name="쉼표 [0] 4 6 6" xfId="4432"/>
    <cellStyle name="쉼표 [0] 4 6 7" xfId="5193"/>
    <cellStyle name="쉼표 [0] 4 6 8" xfId="5954"/>
    <cellStyle name="쉼표 [0] 4 6 9" xfId="6715"/>
    <cellStyle name="쉼표 [0] 4 60" xfId="2145"/>
    <cellStyle name="쉼표 [0] 4 60 2" xfId="2146"/>
    <cellStyle name="쉼표 [0] 4 60 3" xfId="2147"/>
    <cellStyle name="쉼표 [0] 4 60 4" xfId="2148"/>
    <cellStyle name="쉼표 [0] 4 60 5" xfId="3672"/>
    <cellStyle name="쉼표 [0] 4 60 6" xfId="4433"/>
    <cellStyle name="쉼표 [0] 4 60 7" xfId="5194"/>
    <cellStyle name="쉼표 [0] 4 60 8" xfId="5955"/>
    <cellStyle name="쉼표 [0] 4 60 9" xfId="6716"/>
    <cellStyle name="쉼표 [0] 4 61" xfId="2149"/>
    <cellStyle name="쉼표 [0] 4 61 2" xfId="2150"/>
    <cellStyle name="쉼표 [0] 4 61 3" xfId="2151"/>
    <cellStyle name="쉼표 [0] 4 61 4" xfId="2152"/>
    <cellStyle name="쉼표 [0] 4 61 5" xfId="3673"/>
    <cellStyle name="쉼표 [0] 4 61 6" xfId="4434"/>
    <cellStyle name="쉼표 [0] 4 61 7" xfId="5195"/>
    <cellStyle name="쉼표 [0] 4 61 8" xfId="5956"/>
    <cellStyle name="쉼표 [0] 4 61 9" xfId="6717"/>
    <cellStyle name="쉼표 [0] 4 62" xfId="2153"/>
    <cellStyle name="쉼표 [0] 4 62 2" xfId="2154"/>
    <cellStyle name="쉼표 [0] 4 62 3" xfId="2155"/>
    <cellStyle name="쉼표 [0] 4 62 4" xfId="2156"/>
    <cellStyle name="쉼표 [0] 4 62 5" xfId="3674"/>
    <cellStyle name="쉼표 [0] 4 62 6" xfId="4435"/>
    <cellStyle name="쉼표 [0] 4 62 7" xfId="5196"/>
    <cellStyle name="쉼표 [0] 4 62 8" xfId="5957"/>
    <cellStyle name="쉼표 [0] 4 62 9" xfId="6718"/>
    <cellStyle name="쉼표 [0] 4 63" xfId="2157"/>
    <cellStyle name="쉼표 [0] 4 63 2" xfId="2158"/>
    <cellStyle name="쉼표 [0] 4 63 3" xfId="2159"/>
    <cellStyle name="쉼표 [0] 4 63 4" xfId="2160"/>
    <cellStyle name="쉼표 [0] 4 63 5" xfId="3675"/>
    <cellStyle name="쉼표 [0] 4 63 6" xfId="4436"/>
    <cellStyle name="쉼표 [0] 4 63 7" xfId="5197"/>
    <cellStyle name="쉼표 [0] 4 63 8" xfId="5958"/>
    <cellStyle name="쉼표 [0] 4 63 9" xfId="6719"/>
    <cellStyle name="쉼표 [0] 4 64" xfId="2161"/>
    <cellStyle name="쉼표 [0] 4 64 2" xfId="2162"/>
    <cellStyle name="쉼표 [0] 4 64 3" xfId="2163"/>
    <cellStyle name="쉼표 [0] 4 64 4" xfId="2164"/>
    <cellStyle name="쉼표 [0] 4 64 5" xfId="3676"/>
    <cellStyle name="쉼표 [0] 4 64 6" xfId="4437"/>
    <cellStyle name="쉼표 [0] 4 64 7" xfId="5198"/>
    <cellStyle name="쉼표 [0] 4 64 8" xfId="5959"/>
    <cellStyle name="쉼표 [0] 4 64 9" xfId="6720"/>
    <cellStyle name="쉼표 [0] 4 65" xfId="2165"/>
    <cellStyle name="쉼표 [0] 4 65 2" xfId="2166"/>
    <cellStyle name="쉼표 [0] 4 65 3" xfId="2167"/>
    <cellStyle name="쉼표 [0] 4 65 4" xfId="2168"/>
    <cellStyle name="쉼표 [0] 4 65 5" xfId="3677"/>
    <cellStyle name="쉼표 [0] 4 65 6" xfId="4438"/>
    <cellStyle name="쉼표 [0] 4 65 7" xfId="5199"/>
    <cellStyle name="쉼표 [0] 4 65 8" xfId="5960"/>
    <cellStyle name="쉼표 [0] 4 65 9" xfId="6721"/>
    <cellStyle name="쉼표 [0] 4 66" xfId="2169"/>
    <cellStyle name="쉼표 [0] 4 66 2" xfId="2170"/>
    <cellStyle name="쉼표 [0] 4 66 3" xfId="2171"/>
    <cellStyle name="쉼표 [0] 4 66 4" xfId="2172"/>
    <cellStyle name="쉼표 [0] 4 66 5" xfId="3678"/>
    <cellStyle name="쉼표 [0] 4 66 6" xfId="4439"/>
    <cellStyle name="쉼표 [0] 4 66 7" xfId="5200"/>
    <cellStyle name="쉼표 [0] 4 66 8" xfId="5961"/>
    <cellStyle name="쉼표 [0] 4 66 9" xfId="6722"/>
    <cellStyle name="쉼표 [0] 4 67" xfId="2173"/>
    <cellStyle name="쉼표 [0] 4 67 2" xfId="2174"/>
    <cellStyle name="쉼표 [0] 4 67 3" xfId="2175"/>
    <cellStyle name="쉼표 [0] 4 67 4" xfId="2176"/>
    <cellStyle name="쉼표 [0] 4 67 5" xfId="3679"/>
    <cellStyle name="쉼표 [0] 4 67 6" xfId="4440"/>
    <cellStyle name="쉼표 [0] 4 67 7" xfId="5201"/>
    <cellStyle name="쉼표 [0] 4 67 8" xfId="5962"/>
    <cellStyle name="쉼표 [0] 4 67 9" xfId="6723"/>
    <cellStyle name="쉼표 [0] 4 68" xfId="2177"/>
    <cellStyle name="쉼표 [0] 4 68 2" xfId="2178"/>
    <cellStyle name="쉼표 [0] 4 68 3" xfId="2179"/>
    <cellStyle name="쉼표 [0] 4 68 4" xfId="2180"/>
    <cellStyle name="쉼표 [0] 4 68 5" xfId="3680"/>
    <cellStyle name="쉼표 [0] 4 68 6" xfId="4441"/>
    <cellStyle name="쉼표 [0] 4 68 7" xfId="5202"/>
    <cellStyle name="쉼표 [0] 4 68 8" xfId="5963"/>
    <cellStyle name="쉼표 [0] 4 68 9" xfId="6724"/>
    <cellStyle name="쉼표 [0] 4 69" xfId="2181"/>
    <cellStyle name="쉼표 [0] 4 69 2" xfId="2182"/>
    <cellStyle name="쉼표 [0] 4 69 3" xfId="2183"/>
    <cellStyle name="쉼표 [0] 4 69 4" xfId="2184"/>
    <cellStyle name="쉼표 [0] 4 69 5" xfId="3681"/>
    <cellStyle name="쉼표 [0] 4 69 6" xfId="4442"/>
    <cellStyle name="쉼표 [0] 4 69 7" xfId="5203"/>
    <cellStyle name="쉼표 [0] 4 69 8" xfId="5964"/>
    <cellStyle name="쉼표 [0] 4 69 9" xfId="6725"/>
    <cellStyle name="쉼표 [0] 4 7" xfId="2185"/>
    <cellStyle name="쉼표 [0] 4 7 2" xfId="2186"/>
    <cellStyle name="쉼표 [0] 4 7 3" xfId="2187"/>
    <cellStyle name="쉼표 [0] 4 7 4" xfId="2188"/>
    <cellStyle name="쉼표 [0] 4 7 5" xfId="3682"/>
    <cellStyle name="쉼표 [0] 4 7 6" xfId="4443"/>
    <cellStyle name="쉼표 [0] 4 7 7" xfId="5204"/>
    <cellStyle name="쉼표 [0] 4 7 8" xfId="5965"/>
    <cellStyle name="쉼표 [0] 4 7 9" xfId="6726"/>
    <cellStyle name="쉼표 [0] 4 70" xfId="2189"/>
    <cellStyle name="쉼표 [0] 4 70 2" xfId="2190"/>
    <cellStyle name="쉼표 [0] 4 70 3" xfId="2191"/>
    <cellStyle name="쉼표 [0] 4 70 4" xfId="2192"/>
    <cellStyle name="쉼표 [0] 4 70 5" xfId="3683"/>
    <cellStyle name="쉼표 [0] 4 70 6" xfId="4444"/>
    <cellStyle name="쉼표 [0] 4 70 7" xfId="5205"/>
    <cellStyle name="쉼표 [0] 4 70 8" xfId="5966"/>
    <cellStyle name="쉼표 [0] 4 70 9" xfId="6727"/>
    <cellStyle name="쉼표 [0] 4 71" xfId="2193"/>
    <cellStyle name="쉼표 [0] 4 71 2" xfId="2194"/>
    <cellStyle name="쉼표 [0] 4 71 3" xfId="2195"/>
    <cellStyle name="쉼표 [0] 4 71 4" xfId="2196"/>
    <cellStyle name="쉼표 [0] 4 71 5" xfId="3684"/>
    <cellStyle name="쉼표 [0] 4 71 6" xfId="4445"/>
    <cellStyle name="쉼표 [0] 4 71 7" xfId="5206"/>
    <cellStyle name="쉼표 [0] 4 71 8" xfId="5967"/>
    <cellStyle name="쉼표 [0] 4 71 9" xfId="6728"/>
    <cellStyle name="쉼표 [0] 4 72" xfId="2197"/>
    <cellStyle name="쉼표 [0] 4 72 2" xfId="2198"/>
    <cellStyle name="쉼표 [0] 4 72 3" xfId="2199"/>
    <cellStyle name="쉼표 [0] 4 72 4" xfId="2200"/>
    <cellStyle name="쉼표 [0] 4 72 5" xfId="3685"/>
    <cellStyle name="쉼표 [0] 4 72 6" xfId="4446"/>
    <cellStyle name="쉼표 [0] 4 72 7" xfId="5207"/>
    <cellStyle name="쉼표 [0] 4 72 8" xfId="5968"/>
    <cellStyle name="쉼표 [0] 4 72 9" xfId="6729"/>
    <cellStyle name="쉼표 [0] 4 73" xfId="2201"/>
    <cellStyle name="쉼표 [0] 4 73 2" xfId="2202"/>
    <cellStyle name="쉼표 [0] 4 73 3" xfId="2203"/>
    <cellStyle name="쉼표 [0] 4 73 4" xfId="2204"/>
    <cellStyle name="쉼표 [0] 4 73 5" xfId="3686"/>
    <cellStyle name="쉼표 [0] 4 73 6" xfId="4447"/>
    <cellStyle name="쉼표 [0] 4 73 7" xfId="5208"/>
    <cellStyle name="쉼표 [0] 4 73 8" xfId="5969"/>
    <cellStyle name="쉼표 [0] 4 73 9" xfId="6730"/>
    <cellStyle name="쉼표 [0] 4 74" xfId="2205"/>
    <cellStyle name="쉼표 [0] 4 74 2" xfId="2206"/>
    <cellStyle name="쉼표 [0] 4 74 3" xfId="2207"/>
    <cellStyle name="쉼표 [0] 4 74 4" xfId="2208"/>
    <cellStyle name="쉼표 [0] 4 74 5" xfId="3687"/>
    <cellStyle name="쉼표 [0] 4 74 6" xfId="4448"/>
    <cellStyle name="쉼표 [0] 4 74 7" xfId="5209"/>
    <cellStyle name="쉼표 [0] 4 74 8" xfId="5970"/>
    <cellStyle name="쉼표 [0] 4 74 9" xfId="6731"/>
    <cellStyle name="쉼표 [0] 4 75" xfId="2209"/>
    <cellStyle name="쉼표 [0] 4 75 2" xfId="2210"/>
    <cellStyle name="쉼표 [0] 4 75 3" xfId="2211"/>
    <cellStyle name="쉼표 [0] 4 75 4" xfId="2212"/>
    <cellStyle name="쉼표 [0] 4 75 5" xfId="3688"/>
    <cellStyle name="쉼표 [0] 4 75 6" xfId="4449"/>
    <cellStyle name="쉼표 [0] 4 75 7" xfId="5210"/>
    <cellStyle name="쉼표 [0] 4 75 8" xfId="5971"/>
    <cellStyle name="쉼표 [0] 4 75 9" xfId="6732"/>
    <cellStyle name="쉼표 [0] 4 76" xfId="2213"/>
    <cellStyle name="쉼표 [0] 4 76 2" xfId="2214"/>
    <cellStyle name="쉼표 [0] 4 76 3" xfId="2215"/>
    <cellStyle name="쉼표 [0] 4 76 4" xfId="2216"/>
    <cellStyle name="쉼표 [0] 4 76 5" xfId="3689"/>
    <cellStyle name="쉼표 [0] 4 76 6" xfId="4450"/>
    <cellStyle name="쉼표 [0] 4 76 7" xfId="5211"/>
    <cellStyle name="쉼표 [0] 4 76 8" xfId="5972"/>
    <cellStyle name="쉼표 [0] 4 76 9" xfId="6733"/>
    <cellStyle name="쉼표 [0] 4 77" xfId="2217"/>
    <cellStyle name="쉼표 [0] 4 77 2" xfId="2218"/>
    <cellStyle name="쉼표 [0] 4 77 3" xfId="2219"/>
    <cellStyle name="쉼표 [0] 4 77 4" xfId="2220"/>
    <cellStyle name="쉼표 [0] 4 77 5" xfId="3690"/>
    <cellStyle name="쉼표 [0] 4 77 6" xfId="4451"/>
    <cellStyle name="쉼표 [0] 4 77 7" xfId="5212"/>
    <cellStyle name="쉼표 [0] 4 77 8" xfId="5973"/>
    <cellStyle name="쉼표 [0] 4 77 9" xfId="6734"/>
    <cellStyle name="쉼표 [0] 4 78" xfId="2221"/>
    <cellStyle name="쉼표 [0] 4 78 2" xfId="2222"/>
    <cellStyle name="쉼표 [0] 4 78 3" xfId="2223"/>
    <cellStyle name="쉼표 [0] 4 78 4" xfId="2224"/>
    <cellStyle name="쉼표 [0] 4 78 5" xfId="3691"/>
    <cellStyle name="쉼표 [0] 4 78 6" xfId="4452"/>
    <cellStyle name="쉼표 [0] 4 78 7" xfId="5213"/>
    <cellStyle name="쉼표 [0] 4 78 8" xfId="5974"/>
    <cellStyle name="쉼표 [0] 4 78 9" xfId="6735"/>
    <cellStyle name="쉼표 [0] 4 79" xfId="2225"/>
    <cellStyle name="쉼표 [0] 4 79 2" xfId="2226"/>
    <cellStyle name="쉼표 [0] 4 79 3" xfId="2227"/>
    <cellStyle name="쉼표 [0] 4 79 4" xfId="2228"/>
    <cellStyle name="쉼표 [0] 4 79 5" xfId="3692"/>
    <cellStyle name="쉼표 [0] 4 79 6" xfId="4453"/>
    <cellStyle name="쉼표 [0] 4 79 7" xfId="5214"/>
    <cellStyle name="쉼표 [0] 4 79 8" xfId="5975"/>
    <cellStyle name="쉼표 [0] 4 79 9" xfId="6736"/>
    <cellStyle name="쉼표 [0] 4 8" xfId="2229"/>
    <cellStyle name="쉼표 [0] 4 8 2" xfId="2230"/>
    <cellStyle name="쉼표 [0] 4 8 3" xfId="2231"/>
    <cellStyle name="쉼표 [0] 4 8 4" xfId="2232"/>
    <cellStyle name="쉼표 [0] 4 8 5" xfId="3693"/>
    <cellStyle name="쉼표 [0] 4 8 6" xfId="4454"/>
    <cellStyle name="쉼표 [0] 4 8 7" xfId="5215"/>
    <cellStyle name="쉼표 [0] 4 8 8" xfId="5976"/>
    <cellStyle name="쉼표 [0] 4 8 9" xfId="6737"/>
    <cellStyle name="쉼표 [0] 4 80" xfId="2233"/>
    <cellStyle name="쉼표 [0] 4 80 2" xfId="2234"/>
    <cellStyle name="쉼표 [0] 4 80 3" xfId="2235"/>
    <cellStyle name="쉼표 [0] 4 80 4" xfId="2236"/>
    <cellStyle name="쉼표 [0] 4 80 5" xfId="3694"/>
    <cellStyle name="쉼표 [0] 4 80 6" xfId="4455"/>
    <cellStyle name="쉼표 [0] 4 80 7" xfId="5216"/>
    <cellStyle name="쉼표 [0] 4 80 8" xfId="5977"/>
    <cellStyle name="쉼표 [0] 4 80 9" xfId="6738"/>
    <cellStyle name="쉼표 [0] 4 81" xfId="2237"/>
    <cellStyle name="쉼표 [0] 4 81 2" xfId="2238"/>
    <cellStyle name="쉼표 [0] 4 81 3" xfId="2239"/>
    <cellStyle name="쉼표 [0] 4 81 4" xfId="2240"/>
    <cellStyle name="쉼표 [0] 4 81 5" xfId="3695"/>
    <cellStyle name="쉼표 [0] 4 81 6" xfId="4456"/>
    <cellStyle name="쉼표 [0] 4 81 7" xfId="5217"/>
    <cellStyle name="쉼표 [0] 4 81 8" xfId="5978"/>
    <cellStyle name="쉼표 [0] 4 81 9" xfId="6739"/>
    <cellStyle name="쉼표 [0] 4 82" xfId="2241"/>
    <cellStyle name="쉼표 [0] 4 82 2" xfId="2242"/>
    <cellStyle name="쉼표 [0] 4 82 3" xfId="2243"/>
    <cellStyle name="쉼표 [0] 4 82 4" xfId="2244"/>
    <cellStyle name="쉼표 [0] 4 82 5" xfId="3696"/>
    <cellStyle name="쉼표 [0] 4 82 6" xfId="4457"/>
    <cellStyle name="쉼표 [0] 4 82 7" xfId="5218"/>
    <cellStyle name="쉼표 [0] 4 82 8" xfId="5979"/>
    <cellStyle name="쉼표 [0] 4 82 9" xfId="6740"/>
    <cellStyle name="쉼표 [0] 4 83" xfId="2245"/>
    <cellStyle name="쉼표 [0] 4 84" xfId="2246"/>
    <cellStyle name="쉼표 [0] 4 84 2" xfId="2247"/>
    <cellStyle name="쉼표 [0] 4 84 3" xfId="2248"/>
    <cellStyle name="쉼표 [0] 4 84 4" xfId="2249"/>
    <cellStyle name="쉼표 [0] 4 84 5" xfId="3697"/>
    <cellStyle name="쉼표 [0] 4 84 6" xfId="4458"/>
    <cellStyle name="쉼표 [0] 4 84 7" xfId="5219"/>
    <cellStyle name="쉼표 [0] 4 84 8" xfId="5980"/>
    <cellStyle name="쉼표 [0] 4 84 9" xfId="6741"/>
    <cellStyle name="쉼표 [0] 4 85" xfId="2250"/>
    <cellStyle name="쉼표 [0] 4 85 2" xfId="2251"/>
    <cellStyle name="쉼표 [0] 4 85 3" xfId="2252"/>
    <cellStyle name="쉼표 [0] 4 85 4" xfId="2253"/>
    <cellStyle name="쉼표 [0] 4 85 5" xfId="3698"/>
    <cellStyle name="쉼표 [0] 4 85 6" xfId="4459"/>
    <cellStyle name="쉼표 [0] 4 85 7" xfId="5220"/>
    <cellStyle name="쉼표 [0] 4 85 8" xfId="5981"/>
    <cellStyle name="쉼표 [0] 4 85 9" xfId="6742"/>
    <cellStyle name="쉼표 [0] 4 86" xfId="2254"/>
    <cellStyle name="쉼표 [0] 4 86 2" xfId="2255"/>
    <cellStyle name="쉼표 [0] 4 86 3" xfId="2256"/>
    <cellStyle name="쉼표 [0] 4 86 4" xfId="2257"/>
    <cellStyle name="쉼표 [0] 4 86 5" xfId="3699"/>
    <cellStyle name="쉼표 [0] 4 86 6" xfId="4460"/>
    <cellStyle name="쉼표 [0] 4 86 7" xfId="5221"/>
    <cellStyle name="쉼표 [0] 4 86 8" xfId="5982"/>
    <cellStyle name="쉼표 [0] 4 86 9" xfId="6743"/>
    <cellStyle name="쉼표 [0] 4 87" xfId="2258"/>
    <cellStyle name="쉼표 [0] 4 87 2" xfId="2259"/>
    <cellStyle name="쉼표 [0] 4 87 3" xfId="2260"/>
    <cellStyle name="쉼표 [0] 4 87 4" xfId="2261"/>
    <cellStyle name="쉼표 [0] 4 87 5" xfId="3700"/>
    <cellStyle name="쉼표 [0] 4 87 6" xfId="4461"/>
    <cellStyle name="쉼표 [0] 4 87 7" xfId="5222"/>
    <cellStyle name="쉼표 [0] 4 87 8" xfId="5983"/>
    <cellStyle name="쉼표 [0] 4 87 9" xfId="6744"/>
    <cellStyle name="쉼표 [0] 4 88" xfId="2262"/>
    <cellStyle name="쉼표 [0] 4 88 2" xfId="2263"/>
    <cellStyle name="쉼표 [0] 4 88 3" xfId="2264"/>
    <cellStyle name="쉼표 [0] 4 88 4" xfId="2265"/>
    <cellStyle name="쉼표 [0] 4 88 5" xfId="3701"/>
    <cellStyle name="쉼표 [0] 4 88 6" xfId="4462"/>
    <cellStyle name="쉼표 [0] 4 88 7" xfId="5223"/>
    <cellStyle name="쉼표 [0] 4 88 8" xfId="5984"/>
    <cellStyle name="쉼표 [0] 4 88 9" xfId="6745"/>
    <cellStyle name="쉼표 [0] 4 89" xfId="2266"/>
    <cellStyle name="쉼표 [0] 4 89 2" xfId="2267"/>
    <cellStyle name="쉼표 [0] 4 89 3" xfId="2268"/>
    <cellStyle name="쉼표 [0] 4 89 4" xfId="2269"/>
    <cellStyle name="쉼표 [0] 4 89 5" xfId="3702"/>
    <cellStyle name="쉼표 [0] 4 89 6" xfId="4463"/>
    <cellStyle name="쉼표 [0] 4 89 7" xfId="5224"/>
    <cellStyle name="쉼표 [0] 4 89 8" xfId="5985"/>
    <cellStyle name="쉼표 [0] 4 89 9" xfId="6746"/>
    <cellStyle name="쉼표 [0] 4 9" xfId="2270"/>
    <cellStyle name="쉼표 [0] 4 9 2" xfId="2271"/>
    <cellStyle name="쉼표 [0] 4 9 3" xfId="2272"/>
    <cellStyle name="쉼표 [0] 4 9 4" xfId="2273"/>
    <cellStyle name="쉼표 [0] 4 9 5" xfId="3703"/>
    <cellStyle name="쉼표 [0] 4 9 6" xfId="4464"/>
    <cellStyle name="쉼표 [0] 4 9 7" xfId="5225"/>
    <cellStyle name="쉼표 [0] 4 9 8" xfId="5986"/>
    <cellStyle name="쉼표 [0] 4 9 9" xfId="6747"/>
    <cellStyle name="쉼표 [0] 4 90" xfId="2274"/>
    <cellStyle name="쉼표 [0] 4 90 2" xfId="2275"/>
    <cellStyle name="쉼표 [0] 4 90 3" xfId="2276"/>
    <cellStyle name="쉼표 [0] 4 90 4" xfId="2277"/>
    <cellStyle name="쉼표 [0] 4 90 5" xfId="3704"/>
    <cellStyle name="쉼표 [0] 4 90 6" xfId="4465"/>
    <cellStyle name="쉼표 [0] 4 90 7" xfId="5226"/>
    <cellStyle name="쉼표 [0] 4 90 8" xfId="5987"/>
    <cellStyle name="쉼표 [0] 4 90 9" xfId="6748"/>
    <cellStyle name="쉼표 [0] 4 91" xfId="2278"/>
    <cellStyle name="쉼표 [0] 4 91 2" xfId="2279"/>
    <cellStyle name="쉼표 [0] 4 91 3" xfId="2280"/>
    <cellStyle name="쉼표 [0] 4 91 4" xfId="2281"/>
    <cellStyle name="쉼표 [0] 4 91 5" xfId="3705"/>
    <cellStyle name="쉼표 [0] 4 91 6" xfId="4466"/>
    <cellStyle name="쉼표 [0] 4 91 7" xfId="5227"/>
    <cellStyle name="쉼표 [0] 4 91 8" xfId="5988"/>
    <cellStyle name="쉼표 [0] 4 91 9" xfId="6749"/>
    <cellStyle name="쉼표 [0] 4 92" xfId="2282"/>
    <cellStyle name="쉼표 [0] 4 92 2" xfId="2283"/>
    <cellStyle name="쉼표 [0] 4 92 3" xfId="2284"/>
    <cellStyle name="쉼표 [0] 4 92 4" xfId="2285"/>
    <cellStyle name="쉼표 [0] 4 92 5" xfId="3706"/>
    <cellStyle name="쉼표 [0] 4 92 6" xfId="4467"/>
    <cellStyle name="쉼표 [0] 4 92 7" xfId="5228"/>
    <cellStyle name="쉼표 [0] 4 92 8" xfId="5989"/>
    <cellStyle name="쉼표 [0] 4 92 9" xfId="6750"/>
    <cellStyle name="쉼표 [0] 4 93" xfId="2286"/>
    <cellStyle name="쉼표 [0] 4 93 2" xfId="2287"/>
    <cellStyle name="쉼표 [0] 4 93 3" xfId="2288"/>
    <cellStyle name="쉼표 [0] 4 93 4" xfId="2289"/>
    <cellStyle name="쉼표 [0] 4 93 5" xfId="3707"/>
    <cellStyle name="쉼표 [0] 4 93 6" xfId="4468"/>
    <cellStyle name="쉼표 [0] 4 93 7" xfId="5229"/>
    <cellStyle name="쉼표 [0] 4 93 8" xfId="5990"/>
    <cellStyle name="쉼표 [0] 4 93 9" xfId="6751"/>
    <cellStyle name="쉼표 [0] 4 94" xfId="2290"/>
    <cellStyle name="쉼표 [0] 4 94 2" xfId="2291"/>
    <cellStyle name="쉼표 [0] 4 94 3" xfId="2292"/>
    <cellStyle name="쉼표 [0] 4 94 4" xfId="2293"/>
    <cellStyle name="쉼표 [0] 4 94 5" xfId="3708"/>
    <cellStyle name="쉼표 [0] 4 94 6" xfId="4469"/>
    <cellStyle name="쉼표 [0] 4 94 7" xfId="5230"/>
    <cellStyle name="쉼표 [0] 4 94 8" xfId="5991"/>
    <cellStyle name="쉼표 [0] 4 94 9" xfId="6752"/>
    <cellStyle name="쉼표 [0] 4 95" xfId="2294"/>
    <cellStyle name="쉼표 [0] 4 95 2" xfId="2295"/>
    <cellStyle name="쉼표 [0] 4 95 3" xfId="2296"/>
    <cellStyle name="쉼표 [0] 4 95 4" xfId="2297"/>
    <cellStyle name="쉼표 [0] 4 95 5" xfId="3709"/>
    <cellStyle name="쉼표 [0] 4 95 6" xfId="4470"/>
    <cellStyle name="쉼표 [0] 4 95 7" xfId="5231"/>
    <cellStyle name="쉼표 [0] 4 95 8" xfId="5992"/>
    <cellStyle name="쉼표 [0] 4 95 9" xfId="6753"/>
    <cellStyle name="쉼표 [0] 4 96" xfId="2298"/>
    <cellStyle name="쉼표 [0] 4 96 2" xfId="2299"/>
    <cellStyle name="쉼표 [0] 4 96 3" xfId="2300"/>
    <cellStyle name="쉼표 [0] 4 96 4" xfId="2301"/>
    <cellStyle name="쉼표 [0] 4 96 5" xfId="3710"/>
    <cellStyle name="쉼표 [0] 4 96 6" xfId="4471"/>
    <cellStyle name="쉼표 [0] 4 96 7" xfId="5232"/>
    <cellStyle name="쉼표 [0] 4 96 8" xfId="5993"/>
    <cellStyle name="쉼표 [0] 4 96 9" xfId="6754"/>
    <cellStyle name="쉼표 [0] 4 97" xfId="2302"/>
    <cellStyle name="쉼표 [0] 4 97 2" xfId="2303"/>
    <cellStyle name="쉼표 [0] 4 97 3" xfId="2304"/>
    <cellStyle name="쉼표 [0] 4 97 4" xfId="2305"/>
    <cellStyle name="쉼표 [0] 4 97 5" xfId="3711"/>
    <cellStyle name="쉼표 [0] 4 97 6" xfId="4472"/>
    <cellStyle name="쉼표 [0] 4 97 7" xfId="5233"/>
    <cellStyle name="쉼표 [0] 4 97 8" xfId="5994"/>
    <cellStyle name="쉼표 [0] 4 97 9" xfId="6755"/>
    <cellStyle name="쉼표 [0] 4 98" xfId="2306"/>
    <cellStyle name="쉼표 [0] 4 98 2" xfId="2307"/>
    <cellStyle name="쉼표 [0] 4 98 3" xfId="2308"/>
    <cellStyle name="쉼표 [0] 4 98 4" xfId="2309"/>
    <cellStyle name="쉼표 [0] 4 98 5" xfId="3712"/>
    <cellStyle name="쉼표 [0] 4 98 6" xfId="4473"/>
    <cellStyle name="쉼표 [0] 4 98 7" xfId="5234"/>
    <cellStyle name="쉼표 [0] 4 98 8" xfId="5995"/>
    <cellStyle name="쉼표 [0] 4 98 9" xfId="6756"/>
    <cellStyle name="쉼표 [0] 4 99" xfId="2310"/>
    <cellStyle name="쉼표 [0] 4 99 2" xfId="2311"/>
    <cellStyle name="쉼표 [0] 4 99 3" xfId="2312"/>
    <cellStyle name="쉼표 [0] 4 99 4" xfId="2313"/>
    <cellStyle name="쉼표 [0] 4 99 5" xfId="3713"/>
    <cellStyle name="쉼표 [0] 4 99 6" xfId="4474"/>
    <cellStyle name="쉼표 [0] 4 99 7" xfId="5235"/>
    <cellStyle name="쉼표 [0] 4 99 8" xfId="5996"/>
    <cellStyle name="쉼표 [0] 4 99 9" xfId="6757"/>
    <cellStyle name="쉼표 [0] 40" xfId="2314"/>
    <cellStyle name="쉼표 [0] 40 2" xfId="2315"/>
    <cellStyle name="쉼표 [0] 40 3" xfId="2316"/>
    <cellStyle name="쉼표 [0] 40 4" xfId="2317"/>
    <cellStyle name="쉼표 [0] 40 5" xfId="3714"/>
    <cellStyle name="쉼표 [0] 40 6" xfId="4475"/>
    <cellStyle name="쉼표 [0] 40 7" xfId="5236"/>
    <cellStyle name="쉼표 [0] 40 8" xfId="5997"/>
    <cellStyle name="쉼표 [0] 40 9" xfId="6758"/>
    <cellStyle name="쉼표 [0] 41" xfId="2318"/>
    <cellStyle name="쉼표 [0] 41 2" xfId="2319"/>
    <cellStyle name="쉼표 [0] 41 3" xfId="2320"/>
    <cellStyle name="쉼표 [0] 41 4" xfId="2321"/>
    <cellStyle name="쉼표 [0] 41 5" xfId="3715"/>
    <cellStyle name="쉼표 [0] 41 6" xfId="4476"/>
    <cellStyle name="쉼표 [0] 41 7" xfId="5237"/>
    <cellStyle name="쉼표 [0] 41 8" xfId="5998"/>
    <cellStyle name="쉼표 [0] 41 9" xfId="6759"/>
    <cellStyle name="쉼표 [0] 42" xfId="2322"/>
    <cellStyle name="쉼표 [0] 42 2" xfId="2323"/>
    <cellStyle name="쉼표 [0] 42 3" xfId="2324"/>
    <cellStyle name="쉼표 [0] 42 4" xfId="2325"/>
    <cellStyle name="쉼표 [0] 42 5" xfId="3716"/>
    <cellStyle name="쉼표 [0] 42 6" xfId="4477"/>
    <cellStyle name="쉼표 [0] 42 7" xfId="5238"/>
    <cellStyle name="쉼표 [0] 42 8" xfId="5999"/>
    <cellStyle name="쉼표 [0] 42 9" xfId="6760"/>
    <cellStyle name="쉼표 [0] 43" xfId="2326"/>
    <cellStyle name="쉼표 [0] 43 2" xfId="2327"/>
    <cellStyle name="쉼표 [0] 43 3" xfId="2328"/>
    <cellStyle name="쉼표 [0] 43 4" xfId="2329"/>
    <cellStyle name="쉼표 [0] 43 5" xfId="3717"/>
    <cellStyle name="쉼표 [0] 43 6" xfId="4478"/>
    <cellStyle name="쉼표 [0] 43 7" xfId="5239"/>
    <cellStyle name="쉼표 [0] 43 8" xfId="6000"/>
    <cellStyle name="쉼표 [0] 43 9" xfId="6761"/>
    <cellStyle name="쉼표 [0] 44" xfId="2330"/>
    <cellStyle name="쉼표 [0] 44 2" xfId="2331"/>
    <cellStyle name="쉼표 [0] 44 3" xfId="2332"/>
    <cellStyle name="쉼표 [0] 44 4" xfId="2333"/>
    <cellStyle name="쉼표 [0] 44 5" xfId="3718"/>
    <cellStyle name="쉼표 [0] 44 6" xfId="4479"/>
    <cellStyle name="쉼표 [0] 44 7" xfId="5240"/>
    <cellStyle name="쉼표 [0] 44 8" xfId="6001"/>
    <cellStyle name="쉼표 [0] 44 9" xfId="6762"/>
    <cellStyle name="쉼표 [0] 45" xfId="2334"/>
    <cellStyle name="쉼표 [0] 45 2" xfId="2335"/>
    <cellStyle name="쉼표 [0] 45 3" xfId="2336"/>
    <cellStyle name="쉼표 [0] 45 4" xfId="2337"/>
    <cellStyle name="쉼표 [0] 45 5" xfId="3719"/>
    <cellStyle name="쉼표 [0] 45 6" xfId="4480"/>
    <cellStyle name="쉼표 [0] 45 7" xfId="5241"/>
    <cellStyle name="쉼표 [0] 45 8" xfId="6002"/>
    <cellStyle name="쉼표 [0] 45 9" xfId="6763"/>
    <cellStyle name="쉼표 [0] 46" xfId="2338"/>
    <cellStyle name="쉼표 [0] 46 2" xfId="2339"/>
    <cellStyle name="쉼표 [0] 46 3" xfId="2340"/>
    <cellStyle name="쉼표 [0] 46 4" xfId="2341"/>
    <cellStyle name="쉼표 [0] 46 5" xfId="3720"/>
    <cellStyle name="쉼표 [0] 46 6" xfId="4481"/>
    <cellStyle name="쉼표 [0] 46 7" xfId="5242"/>
    <cellStyle name="쉼표 [0] 46 8" xfId="6003"/>
    <cellStyle name="쉼표 [0] 46 9" xfId="6764"/>
    <cellStyle name="쉼표 [0] 47" xfId="2342"/>
    <cellStyle name="쉼표 [0] 47 2" xfId="2343"/>
    <cellStyle name="쉼표 [0] 47 3" xfId="2344"/>
    <cellStyle name="쉼표 [0] 47 4" xfId="2345"/>
    <cellStyle name="쉼표 [0] 47 5" xfId="3721"/>
    <cellStyle name="쉼표 [0] 47 6" xfId="4482"/>
    <cellStyle name="쉼표 [0] 47 7" xfId="5243"/>
    <cellStyle name="쉼표 [0] 47 8" xfId="6004"/>
    <cellStyle name="쉼표 [0] 47 9" xfId="6765"/>
    <cellStyle name="쉼표 [0] 48" xfId="2346"/>
    <cellStyle name="쉼표 [0] 48 2" xfId="2347"/>
    <cellStyle name="쉼표 [0] 48 3" xfId="2348"/>
    <cellStyle name="쉼표 [0] 48 4" xfId="2349"/>
    <cellStyle name="쉼표 [0] 48 5" xfId="3722"/>
    <cellStyle name="쉼표 [0] 48 6" xfId="4483"/>
    <cellStyle name="쉼표 [0] 48 7" xfId="5244"/>
    <cellStyle name="쉼표 [0] 48 8" xfId="6005"/>
    <cellStyle name="쉼표 [0] 48 9" xfId="6766"/>
    <cellStyle name="쉼표 [0] 49" xfId="2350"/>
    <cellStyle name="쉼표 [0] 49 2" xfId="2351"/>
    <cellStyle name="쉼표 [0] 49 3" xfId="2352"/>
    <cellStyle name="쉼표 [0] 49 4" xfId="2353"/>
    <cellStyle name="쉼표 [0] 49 5" xfId="3723"/>
    <cellStyle name="쉼표 [0] 49 6" xfId="4484"/>
    <cellStyle name="쉼표 [0] 49 7" xfId="5245"/>
    <cellStyle name="쉼표 [0] 49 8" xfId="6006"/>
    <cellStyle name="쉼표 [0] 49 9" xfId="6767"/>
    <cellStyle name="쉼표 [0] 5" xfId="2354"/>
    <cellStyle name="쉼표 [0] 5 10" xfId="2355"/>
    <cellStyle name="쉼표 [0] 5 10 2" xfId="2356"/>
    <cellStyle name="쉼표 [0] 5 10 3" xfId="2357"/>
    <cellStyle name="쉼표 [0] 5 10 4" xfId="2358"/>
    <cellStyle name="쉼표 [0] 5 10 5" xfId="3725"/>
    <cellStyle name="쉼표 [0] 5 10 6" xfId="4486"/>
    <cellStyle name="쉼표 [0] 5 10 7" xfId="5247"/>
    <cellStyle name="쉼표 [0] 5 10 8" xfId="6008"/>
    <cellStyle name="쉼표 [0] 5 10 9" xfId="6769"/>
    <cellStyle name="쉼표 [0] 5 100" xfId="2359"/>
    <cellStyle name="쉼표 [0] 5 100 2" xfId="2360"/>
    <cellStyle name="쉼표 [0] 5 100 3" xfId="2361"/>
    <cellStyle name="쉼표 [0] 5 100 4" xfId="2362"/>
    <cellStyle name="쉼표 [0] 5 100 5" xfId="3726"/>
    <cellStyle name="쉼표 [0] 5 100 6" xfId="4487"/>
    <cellStyle name="쉼표 [0] 5 100 7" xfId="5248"/>
    <cellStyle name="쉼표 [0] 5 100 8" xfId="6009"/>
    <cellStyle name="쉼표 [0] 5 100 9" xfId="6770"/>
    <cellStyle name="쉼표 [0] 5 101" xfId="2363"/>
    <cellStyle name="쉼표 [0] 5 101 2" xfId="2364"/>
    <cellStyle name="쉼표 [0] 5 101 3" xfId="2365"/>
    <cellStyle name="쉼표 [0] 5 101 4" xfId="2366"/>
    <cellStyle name="쉼표 [0] 5 101 5" xfId="3727"/>
    <cellStyle name="쉼표 [0] 5 101 6" xfId="4488"/>
    <cellStyle name="쉼표 [0] 5 101 7" xfId="5249"/>
    <cellStyle name="쉼표 [0] 5 101 8" xfId="6010"/>
    <cellStyle name="쉼표 [0] 5 101 9" xfId="6771"/>
    <cellStyle name="쉼표 [0] 5 102" xfId="2367"/>
    <cellStyle name="쉼표 [0] 5 102 2" xfId="2368"/>
    <cellStyle name="쉼표 [0] 5 102 3" xfId="2369"/>
    <cellStyle name="쉼표 [0] 5 102 4" xfId="2370"/>
    <cellStyle name="쉼표 [0] 5 102 5" xfId="3728"/>
    <cellStyle name="쉼표 [0] 5 102 6" xfId="4489"/>
    <cellStyle name="쉼표 [0] 5 102 7" xfId="5250"/>
    <cellStyle name="쉼표 [0] 5 102 8" xfId="6011"/>
    <cellStyle name="쉼표 [0] 5 102 9" xfId="6772"/>
    <cellStyle name="쉼표 [0] 5 103" xfId="2371"/>
    <cellStyle name="쉼표 [0] 5 103 2" xfId="2372"/>
    <cellStyle name="쉼표 [0] 5 103 3" xfId="2373"/>
    <cellStyle name="쉼표 [0] 5 103 4" xfId="2374"/>
    <cellStyle name="쉼표 [0] 5 103 5" xfId="3729"/>
    <cellStyle name="쉼표 [0] 5 103 6" xfId="4490"/>
    <cellStyle name="쉼표 [0] 5 103 7" xfId="5251"/>
    <cellStyle name="쉼표 [0] 5 103 8" xfId="6012"/>
    <cellStyle name="쉼표 [0] 5 103 9" xfId="6773"/>
    <cellStyle name="쉼표 [0] 5 104" xfId="2375"/>
    <cellStyle name="쉼표 [0] 5 104 2" xfId="2376"/>
    <cellStyle name="쉼표 [0] 5 104 3" xfId="2377"/>
    <cellStyle name="쉼표 [0] 5 104 4" xfId="2378"/>
    <cellStyle name="쉼표 [0] 5 104 5" xfId="3730"/>
    <cellStyle name="쉼표 [0] 5 104 6" xfId="4491"/>
    <cellStyle name="쉼표 [0] 5 104 7" xfId="5252"/>
    <cellStyle name="쉼표 [0] 5 104 8" xfId="6013"/>
    <cellStyle name="쉼표 [0] 5 104 9" xfId="6774"/>
    <cellStyle name="쉼표 [0] 5 105" xfId="2379"/>
    <cellStyle name="쉼표 [0] 5 105 2" xfId="2380"/>
    <cellStyle name="쉼표 [0] 5 105 3" xfId="2381"/>
    <cellStyle name="쉼표 [0] 5 105 4" xfId="2382"/>
    <cellStyle name="쉼표 [0] 5 105 5" xfId="3731"/>
    <cellStyle name="쉼표 [0] 5 105 6" xfId="4492"/>
    <cellStyle name="쉼표 [0] 5 105 7" xfId="5253"/>
    <cellStyle name="쉼표 [0] 5 105 8" xfId="6014"/>
    <cellStyle name="쉼표 [0] 5 105 9" xfId="6775"/>
    <cellStyle name="쉼표 [0] 5 106" xfId="2383"/>
    <cellStyle name="쉼표 [0] 5 106 2" xfId="2384"/>
    <cellStyle name="쉼표 [0] 5 106 3" xfId="2385"/>
    <cellStyle name="쉼표 [0] 5 106 4" xfId="2386"/>
    <cellStyle name="쉼표 [0] 5 106 5" xfId="3732"/>
    <cellStyle name="쉼표 [0] 5 106 6" xfId="4493"/>
    <cellStyle name="쉼표 [0] 5 106 7" xfId="5254"/>
    <cellStyle name="쉼표 [0] 5 106 8" xfId="6015"/>
    <cellStyle name="쉼표 [0] 5 106 9" xfId="6776"/>
    <cellStyle name="쉼표 [0] 5 107" xfId="2387"/>
    <cellStyle name="쉼표 [0] 5 107 2" xfId="2388"/>
    <cellStyle name="쉼표 [0] 5 107 3" xfId="2389"/>
    <cellStyle name="쉼표 [0] 5 107 4" xfId="2390"/>
    <cellStyle name="쉼표 [0] 5 107 5" xfId="3733"/>
    <cellStyle name="쉼표 [0] 5 107 6" xfId="4494"/>
    <cellStyle name="쉼표 [0] 5 107 7" xfId="5255"/>
    <cellStyle name="쉼표 [0] 5 107 8" xfId="6016"/>
    <cellStyle name="쉼표 [0] 5 107 9" xfId="6777"/>
    <cellStyle name="쉼표 [0] 5 108" xfId="2391"/>
    <cellStyle name="쉼표 [0] 5 108 2" xfId="2392"/>
    <cellStyle name="쉼표 [0] 5 108 3" xfId="2393"/>
    <cellStyle name="쉼표 [0] 5 108 4" xfId="2394"/>
    <cellStyle name="쉼표 [0] 5 108 5" xfId="3734"/>
    <cellStyle name="쉼표 [0] 5 108 6" xfId="4495"/>
    <cellStyle name="쉼표 [0] 5 108 7" xfId="5256"/>
    <cellStyle name="쉼표 [0] 5 108 8" xfId="6017"/>
    <cellStyle name="쉼표 [0] 5 108 9" xfId="6778"/>
    <cellStyle name="쉼표 [0] 5 109" xfId="2395"/>
    <cellStyle name="쉼표 [0] 5 109 2" xfId="2396"/>
    <cellStyle name="쉼표 [0] 5 109 3" xfId="2397"/>
    <cellStyle name="쉼표 [0] 5 109 4" xfId="2398"/>
    <cellStyle name="쉼표 [0] 5 109 5" xfId="3735"/>
    <cellStyle name="쉼표 [0] 5 109 6" xfId="4496"/>
    <cellStyle name="쉼표 [0] 5 109 7" xfId="5257"/>
    <cellStyle name="쉼표 [0] 5 109 8" xfId="6018"/>
    <cellStyle name="쉼표 [0] 5 109 9" xfId="6779"/>
    <cellStyle name="쉼표 [0] 5 11" xfId="2399"/>
    <cellStyle name="쉼표 [0] 5 11 2" xfId="2400"/>
    <cellStyle name="쉼표 [0] 5 11 3" xfId="2401"/>
    <cellStyle name="쉼표 [0] 5 11 4" xfId="2402"/>
    <cellStyle name="쉼표 [0] 5 11 5" xfId="3736"/>
    <cellStyle name="쉼표 [0] 5 11 6" xfId="4497"/>
    <cellStyle name="쉼표 [0] 5 11 7" xfId="5258"/>
    <cellStyle name="쉼표 [0] 5 11 8" xfId="6019"/>
    <cellStyle name="쉼표 [0] 5 11 9" xfId="6780"/>
    <cellStyle name="쉼표 [0] 5 110" xfId="2403"/>
    <cellStyle name="쉼표 [0] 5 110 2" xfId="2404"/>
    <cellStyle name="쉼표 [0] 5 110 3" xfId="2405"/>
    <cellStyle name="쉼표 [0] 5 110 4" xfId="2406"/>
    <cellStyle name="쉼표 [0] 5 110 5" xfId="3737"/>
    <cellStyle name="쉼표 [0] 5 110 6" xfId="4498"/>
    <cellStyle name="쉼표 [0] 5 110 7" xfId="5259"/>
    <cellStyle name="쉼표 [0] 5 110 8" xfId="6020"/>
    <cellStyle name="쉼표 [0] 5 110 9" xfId="6781"/>
    <cellStyle name="쉼표 [0] 5 111" xfId="2407"/>
    <cellStyle name="쉼표 [0] 5 111 2" xfId="2408"/>
    <cellStyle name="쉼표 [0] 5 111 3" xfId="2409"/>
    <cellStyle name="쉼표 [0] 5 111 4" xfId="2410"/>
    <cellStyle name="쉼표 [0] 5 111 5" xfId="3738"/>
    <cellStyle name="쉼표 [0] 5 111 6" xfId="4499"/>
    <cellStyle name="쉼표 [0] 5 111 7" xfId="5260"/>
    <cellStyle name="쉼표 [0] 5 111 8" xfId="6021"/>
    <cellStyle name="쉼표 [0] 5 111 9" xfId="6782"/>
    <cellStyle name="쉼표 [0] 5 112" xfId="2411"/>
    <cellStyle name="쉼표 [0] 5 112 2" xfId="2412"/>
    <cellStyle name="쉼표 [0] 5 112 3" xfId="2413"/>
    <cellStyle name="쉼표 [0] 5 112 4" xfId="2414"/>
    <cellStyle name="쉼표 [0] 5 112 5" xfId="3739"/>
    <cellStyle name="쉼표 [0] 5 112 6" xfId="4500"/>
    <cellStyle name="쉼표 [0] 5 112 7" xfId="5261"/>
    <cellStyle name="쉼표 [0] 5 112 8" xfId="6022"/>
    <cellStyle name="쉼표 [0] 5 112 9" xfId="6783"/>
    <cellStyle name="쉼표 [0] 5 113" xfId="2415"/>
    <cellStyle name="쉼표 [0] 5 113 2" xfId="2416"/>
    <cellStyle name="쉼표 [0] 5 113 3" xfId="2417"/>
    <cellStyle name="쉼표 [0] 5 113 4" xfId="2418"/>
    <cellStyle name="쉼표 [0] 5 113 5" xfId="3740"/>
    <cellStyle name="쉼표 [0] 5 113 6" xfId="4501"/>
    <cellStyle name="쉼표 [0] 5 113 7" xfId="5262"/>
    <cellStyle name="쉼표 [0] 5 113 8" xfId="6023"/>
    <cellStyle name="쉼표 [0] 5 113 9" xfId="6784"/>
    <cellStyle name="쉼표 [0] 5 114" xfId="2419"/>
    <cellStyle name="쉼표 [0] 5 114 2" xfId="2420"/>
    <cellStyle name="쉼표 [0] 5 114 3" xfId="2421"/>
    <cellStyle name="쉼표 [0] 5 114 4" xfId="2422"/>
    <cellStyle name="쉼표 [0] 5 114 5" xfId="3741"/>
    <cellStyle name="쉼표 [0] 5 114 6" xfId="4502"/>
    <cellStyle name="쉼표 [0] 5 114 7" xfId="5263"/>
    <cellStyle name="쉼표 [0] 5 114 8" xfId="6024"/>
    <cellStyle name="쉼표 [0] 5 114 9" xfId="6785"/>
    <cellStyle name="쉼표 [0] 5 115" xfId="2423"/>
    <cellStyle name="쉼표 [0] 5 115 2" xfId="2424"/>
    <cellStyle name="쉼표 [0] 5 115 3" xfId="2425"/>
    <cellStyle name="쉼표 [0] 5 115 4" xfId="2426"/>
    <cellStyle name="쉼표 [0] 5 115 5" xfId="3742"/>
    <cellStyle name="쉼표 [0] 5 115 6" xfId="4503"/>
    <cellStyle name="쉼표 [0] 5 115 7" xfId="5264"/>
    <cellStyle name="쉼표 [0] 5 115 8" xfId="6025"/>
    <cellStyle name="쉼표 [0] 5 115 9" xfId="6786"/>
    <cellStyle name="쉼표 [0] 5 116" xfId="2427"/>
    <cellStyle name="쉼표 [0] 5 116 2" xfId="2428"/>
    <cellStyle name="쉼표 [0] 5 116 3" xfId="2429"/>
    <cellStyle name="쉼표 [0] 5 116 4" xfId="2430"/>
    <cellStyle name="쉼표 [0] 5 116 5" xfId="3743"/>
    <cellStyle name="쉼표 [0] 5 116 6" xfId="4504"/>
    <cellStyle name="쉼표 [0] 5 116 7" xfId="5265"/>
    <cellStyle name="쉼표 [0] 5 116 8" xfId="6026"/>
    <cellStyle name="쉼표 [0] 5 116 9" xfId="6787"/>
    <cellStyle name="쉼표 [0] 5 117" xfId="2431"/>
    <cellStyle name="쉼표 [0] 5 117 2" xfId="2432"/>
    <cellStyle name="쉼표 [0] 5 117 3" xfId="2433"/>
    <cellStyle name="쉼표 [0] 5 117 4" xfId="2434"/>
    <cellStyle name="쉼표 [0] 5 117 5" xfId="3744"/>
    <cellStyle name="쉼표 [0] 5 117 6" xfId="4505"/>
    <cellStyle name="쉼표 [0] 5 117 7" xfId="5266"/>
    <cellStyle name="쉼표 [0] 5 117 8" xfId="6027"/>
    <cellStyle name="쉼표 [0] 5 117 9" xfId="6788"/>
    <cellStyle name="쉼표 [0] 5 118" xfId="2435"/>
    <cellStyle name="쉼표 [0] 5 118 2" xfId="2436"/>
    <cellStyle name="쉼표 [0] 5 118 3" xfId="2437"/>
    <cellStyle name="쉼표 [0] 5 118 4" xfId="2438"/>
    <cellStyle name="쉼표 [0] 5 118 5" xfId="3745"/>
    <cellStyle name="쉼표 [0] 5 118 6" xfId="4506"/>
    <cellStyle name="쉼표 [0] 5 118 7" xfId="5267"/>
    <cellStyle name="쉼표 [0] 5 118 8" xfId="6028"/>
    <cellStyle name="쉼표 [0] 5 118 9" xfId="6789"/>
    <cellStyle name="쉼표 [0] 5 119" xfId="2439"/>
    <cellStyle name="쉼표 [0] 5 12" xfId="2440"/>
    <cellStyle name="쉼표 [0] 5 12 2" xfId="2441"/>
    <cellStyle name="쉼표 [0] 5 12 3" xfId="2442"/>
    <cellStyle name="쉼표 [0] 5 12 4" xfId="2443"/>
    <cellStyle name="쉼표 [0] 5 12 5" xfId="3746"/>
    <cellStyle name="쉼표 [0] 5 12 6" xfId="4507"/>
    <cellStyle name="쉼표 [0] 5 12 7" xfId="5268"/>
    <cellStyle name="쉼표 [0] 5 12 8" xfId="6029"/>
    <cellStyle name="쉼표 [0] 5 12 9" xfId="6790"/>
    <cellStyle name="쉼표 [0] 5 120" xfId="2444"/>
    <cellStyle name="쉼표 [0] 5 121" xfId="2445"/>
    <cellStyle name="쉼표 [0] 5 122" xfId="3724"/>
    <cellStyle name="쉼표 [0] 5 123" xfId="4485"/>
    <cellStyle name="쉼표 [0] 5 124" xfId="5246"/>
    <cellStyle name="쉼표 [0] 5 125" xfId="6007"/>
    <cellStyle name="쉼표 [0] 5 126" xfId="6768"/>
    <cellStyle name="쉼표 [0] 5 13" xfId="2446"/>
    <cellStyle name="쉼표 [0] 5 13 2" xfId="2447"/>
    <cellStyle name="쉼표 [0] 5 13 3" xfId="2448"/>
    <cellStyle name="쉼표 [0] 5 13 4" xfId="2449"/>
    <cellStyle name="쉼표 [0] 5 13 5" xfId="3747"/>
    <cellStyle name="쉼표 [0] 5 13 6" xfId="4508"/>
    <cellStyle name="쉼표 [0] 5 13 7" xfId="5269"/>
    <cellStyle name="쉼표 [0] 5 13 8" xfId="6030"/>
    <cellStyle name="쉼표 [0] 5 13 9" xfId="6791"/>
    <cellStyle name="쉼표 [0] 5 14" xfId="2450"/>
    <cellStyle name="쉼표 [0] 5 14 2" xfId="2451"/>
    <cellStyle name="쉼표 [0] 5 14 3" xfId="2452"/>
    <cellStyle name="쉼표 [0] 5 14 4" xfId="2453"/>
    <cellStyle name="쉼표 [0] 5 14 5" xfId="3748"/>
    <cellStyle name="쉼표 [0] 5 14 6" xfId="4509"/>
    <cellStyle name="쉼표 [0] 5 14 7" xfId="5270"/>
    <cellStyle name="쉼표 [0] 5 14 8" xfId="6031"/>
    <cellStyle name="쉼표 [0] 5 14 9" xfId="6792"/>
    <cellStyle name="쉼표 [0] 5 15" xfId="2454"/>
    <cellStyle name="쉼표 [0] 5 15 2" xfId="2455"/>
    <cellStyle name="쉼표 [0] 5 15 3" xfId="2456"/>
    <cellStyle name="쉼표 [0] 5 15 4" xfId="2457"/>
    <cellStyle name="쉼표 [0] 5 15 5" xfId="3749"/>
    <cellStyle name="쉼표 [0] 5 15 6" xfId="4510"/>
    <cellStyle name="쉼표 [0] 5 15 7" xfId="5271"/>
    <cellStyle name="쉼표 [0] 5 15 8" xfId="6032"/>
    <cellStyle name="쉼표 [0] 5 15 9" xfId="6793"/>
    <cellStyle name="쉼표 [0] 5 16" xfId="2458"/>
    <cellStyle name="쉼표 [0] 5 16 2" xfId="2459"/>
    <cellStyle name="쉼표 [0] 5 16 3" xfId="2460"/>
    <cellStyle name="쉼표 [0] 5 16 4" xfId="2461"/>
    <cellStyle name="쉼표 [0] 5 16 5" xfId="3750"/>
    <cellStyle name="쉼표 [0] 5 16 6" xfId="4511"/>
    <cellStyle name="쉼표 [0] 5 16 7" xfId="5272"/>
    <cellStyle name="쉼표 [0] 5 16 8" xfId="6033"/>
    <cellStyle name="쉼표 [0] 5 16 9" xfId="6794"/>
    <cellStyle name="쉼표 [0] 5 17" xfId="2462"/>
    <cellStyle name="쉼표 [0] 5 17 2" xfId="2463"/>
    <cellStyle name="쉼표 [0] 5 17 3" xfId="2464"/>
    <cellStyle name="쉼표 [0] 5 17 4" xfId="2465"/>
    <cellStyle name="쉼표 [0] 5 17 5" xfId="3751"/>
    <cellStyle name="쉼표 [0] 5 17 6" xfId="4512"/>
    <cellStyle name="쉼표 [0] 5 17 7" xfId="5273"/>
    <cellStyle name="쉼표 [0] 5 17 8" xfId="6034"/>
    <cellStyle name="쉼표 [0] 5 17 9" xfId="6795"/>
    <cellStyle name="쉼표 [0] 5 18" xfId="2466"/>
    <cellStyle name="쉼표 [0] 5 18 2" xfId="2467"/>
    <cellStyle name="쉼표 [0] 5 18 3" xfId="2468"/>
    <cellStyle name="쉼표 [0] 5 18 4" xfId="2469"/>
    <cellStyle name="쉼표 [0] 5 18 5" xfId="3752"/>
    <cellStyle name="쉼표 [0] 5 18 6" xfId="4513"/>
    <cellStyle name="쉼표 [0] 5 18 7" xfId="5274"/>
    <cellStyle name="쉼표 [0] 5 18 8" xfId="6035"/>
    <cellStyle name="쉼표 [0] 5 18 9" xfId="6796"/>
    <cellStyle name="쉼표 [0] 5 19" xfId="2470"/>
    <cellStyle name="쉼표 [0] 5 19 2" xfId="2471"/>
    <cellStyle name="쉼표 [0] 5 19 3" xfId="2472"/>
    <cellStyle name="쉼표 [0] 5 19 4" xfId="2473"/>
    <cellStyle name="쉼표 [0] 5 19 5" xfId="3753"/>
    <cellStyle name="쉼표 [0] 5 19 6" xfId="4514"/>
    <cellStyle name="쉼표 [0] 5 19 7" xfId="5275"/>
    <cellStyle name="쉼표 [0] 5 19 8" xfId="6036"/>
    <cellStyle name="쉼표 [0] 5 19 9" xfId="6797"/>
    <cellStyle name="쉼표 [0] 5 2" xfId="2474"/>
    <cellStyle name="쉼표 [0] 5 2 10" xfId="6798"/>
    <cellStyle name="쉼표 [0] 5 2 2" xfId="2475"/>
    <cellStyle name="쉼표 [0] 5 2 2 2" xfId="2476"/>
    <cellStyle name="쉼표 [0] 5 2 2 3" xfId="2477"/>
    <cellStyle name="쉼표 [0] 5 2 2 4" xfId="2478"/>
    <cellStyle name="쉼표 [0] 5 2 2 5" xfId="3755"/>
    <cellStyle name="쉼표 [0] 5 2 2 6" xfId="4516"/>
    <cellStyle name="쉼표 [0] 5 2 2 7" xfId="5277"/>
    <cellStyle name="쉼표 [0] 5 2 2 8" xfId="6038"/>
    <cellStyle name="쉼표 [0] 5 2 2 9" xfId="6799"/>
    <cellStyle name="쉼표 [0] 5 2 3" xfId="2479"/>
    <cellStyle name="쉼표 [0] 5 2 4" xfId="2480"/>
    <cellStyle name="쉼표 [0] 5 2 5" xfId="2481"/>
    <cellStyle name="쉼표 [0] 5 2 6" xfId="3754"/>
    <cellStyle name="쉼표 [0] 5 2 7" xfId="4515"/>
    <cellStyle name="쉼표 [0] 5 2 8" xfId="5276"/>
    <cellStyle name="쉼표 [0] 5 2 9" xfId="6037"/>
    <cellStyle name="쉼표 [0] 5 20" xfId="2482"/>
    <cellStyle name="쉼표 [0] 5 20 2" xfId="2483"/>
    <cellStyle name="쉼표 [0] 5 20 3" xfId="2484"/>
    <cellStyle name="쉼표 [0] 5 20 4" xfId="2485"/>
    <cellStyle name="쉼표 [0] 5 20 5" xfId="3756"/>
    <cellStyle name="쉼표 [0] 5 20 6" xfId="4517"/>
    <cellStyle name="쉼표 [0] 5 20 7" xfId="5278"/>
    <cellStyle name="쉼표 [0] 5 20 8" xfId="6039"/>
    <cellStyle name="쉼표 [0] 5 20 9" xfId="6800"/>
    <cellStyle name="쉼표 [0] 5 21" xfId="2486"/>
    <cellStyle name="쉼표 [0] 5 21 2" xfId="2487"/>
    <cellStyle name="쉼표 [0] 5 21 3" xfId="2488"/>
    <cellStyle name="쉼표 [0] 5 21 4" xfId="2489"/>
    <cellStyle name="쉼표 [0] 5 21 5" xfId="3757"/>
    <cellStyle name="쉼표 [0] 5 21 6" xfId="4518"/>
    <cellStyle name="쉼표 [0] 5 21 7" xfId="5279"/>
    <cellStyle name="쉼표 [0] 5 21 8" xfId="6040"/>
    <cellStyle name="쉼표 [0] 5 21 9" xfId="6801"/>
    <cellStyle name="쉼표 [0] 5 22" xfId="2490"/>
    <cellStyle name="쉼표 [0] 5 22 2" xfId="2491"/>
    <cellStyle name="쉼표 [0] 5 22 3" xfId="2492"/>
    <cellStyle name="쉼표 [0] 5 22 4" xfId="2493"/>
    <cellStyle name="쉼표 [0] 5 22 5" xfId="3758"/>
    <cellStyle name="쉼표 [0] 5 22 6" xfId="4519"/>
    <cellStyle name="쉼표 [0] 5 22 7" xfId="5280"/>
    <cellStyle name="쉼표 [0] 5 22 8" xfId="6041"/>
    <cellStyle name="쉼표 [0] 5 22 9" xfId="6802"/>
    <cellStyle name="쉼표 [0] 5 23" xfId="2494"/>
    <cellStyle name="쉼표 [0] 5 23 2" xfId="2495"/>
    <cellStyle name="쉼표 [0] 5 23 3" xfId="2496"/>
    <cellStyle name="쉼표 [0] 5 23 4" xfId="2497"/>
    <cellStyle name="쉼표 [0] 5 23 5" xfId="3759"/>
    <cellStyle name="쉼표 [0] 5 23 6" xfId="4520"/>
    <cellStyle name="쉼표 [0] 5 23 7" xfId="5281"/>
    <cellStyle name="쉼표 [0] 5 23 8" xfId="6042"/>
    <cellStyle name="쉼표 [0] 5 23 9" xfId="6803"/>
    <cellStyle name="쉼표 [0] 5 24" xfId="2498"/>
    <cellStyle name="쉼표 [0] 5 24 2" xfId="2499"/>
    <cellStyle name="쉼표 [0] 5 24 3" xfId="2500"/>
    <cellStyle name="쉼표 [0] 5 24 4" xfId="2501"/>
    <cellStyle name="쉼표 [0] 5 24 5" xfId="3760"/>
    <cellStyle name="쉼표 [0] 5 24 6" xfId="4521"/>
    <cellStyle name="쉼표 [0] 5 24 7" xfId="5282"/>
    <cellStyle name="쉼표 [0] 5 24 8" xfId="6043"/>
    <cellStyle name="쉼표 [0] 5 24 9" xfId="6804"/>
    <cellStyle name="쉼표 [0] 5 25" xfId="2502"/>
    <cellStyle name="쉼표 [0] 5 25 2" xfId="2503"/>
    <cellStyle name="쉼표 [0] 5 25 3" xfId="2504"/>
    <cellStyle name="쉼표 [0] 5 25 4" xfId="2505"/>
    <cellStyle name="쉼표 [0] 5 25 5" xfId="3761"/>
    <cellStyle name="쉼표 [0] 5 25 6" xfId="4522"/>
    <cellStyle name="쉼표 [0] 5 25 7" xfId="5283"/>
    <cellStyle name="쉼표 [0] 5 25 8" xfId="6044"/>
    <cellStyle name="쉼표 [0] 5 25 9" xfId="6805"/>
    <cellStyle name="쉼표 [0] 5 26" xfId="2506"/>
    <cellStyle name="쉼표 [0] 5 26 2" xfId="2507"/>
    <cellStyle name="쉼표 [0] 5 26 3" xfId="2508"/>
    <cellStyle name="쉼표 [0] 5 26 4" xfId="2509"/>
    <cellStyle name="쉼표 [0] 5 26 5" xfId="3762"/>
    <cellStyle name="쉼표 [0] 5 26 6" xfId="4523"/>
    <cellStyle name="쉼표 [0] 5 26 7" xfId="5284"/>
    <cellStyle name="쉼표 [0] 5 26 8" xfId="6045"/>
    <cellStyle name="쉼표 [0] 5 26 9" xfId="6806"/>
    <cellStyle name="쉼표 [0] 5 27" xfId="2510"/>
    <cellStyle name="쉼표 [0] 5 27 2" xfId="2511"/>
    <cellStyle name="쉼표 [0] 5 27 3" xfId="2512"/>
    <cellStyle name="쉼표 [0] 5 27 4" xfId="2513"/>
    <cellStyle name="쉼표 [0] 5 27 5" xfId="3763"/>
    <cellStyle name="쉼표 [0] 5 27 6" xfId="4524"/>
    <cellStyle name="쉼표 [0] 5 27 7" xfId="5285"/>
    <cellStyle name="쉼표 [0] 5 27 8" xfId="6046"/>
    <cellStyle name="쉼표 [0] 5 27 9" xfId="6807"/>
    <cellStyle name="쉼표 [0] 5 28" xfId="2514"/>
    <cellStyle name="쉼표 [0] 5 28 2" xfId="2515"/>
    <cellStyle name="쉼표 [0] 5 28 3" xfId="2516"/>
    <cellStyle name="쉼표 [0] 5 28 4" xfId="2517"/>
    <cellStyle name="쉼표 [0] 5 28 5" xfId="3764"/>
    <cellStyle name="쉼표 [0] 5 28 6" xfId="4525"/>
    <cellStyle name="쉼표 [0] 5 28 7" xfId="5286"/>
    <cellStyle name="쉼표 [0] 5 28 8" xfId="6047"/>
    <cellStyle name="쉼표 [0] 5 28 9" xfId="6808"/>
    <cellStyle name="쉼표 [0] 5 29" xfId="2518"/>
    <cellStyle name="쉼표 [0] 5 29 2" xfId="2519"/>
    <cellStyle name="쉼표 [0] 5 29 3" xfId="2520"/>
    <cellStyle name="쉼표 [0] 5 29 4" xfId="2521"/>
    <cellStyle name="쉼표 [0] 5 29 5" xfId="3765"/>
    <cellStyle name="쉼표 [0] 5 29 6" xfId="4526"/>
    <cellStyle name="쉼표 [0] 5 29 7" xfId="5287"/>
    <cellStyle name="쉼표 [0] 5 29 8" xfId="6048"/>
    <cellStyle name="쉼표 [0] 5 29 9" xfId="6809"/>
    <cellStyle name="쉼표 [0] 5 3" xfId="2522"/>
    <cellStyle name="쉼표 [0] 5 3 10" xfId="6810"/>
    <cellStyle name="쉼표 [0] 5 3 2" xfId="2523"/>
    <cellStyle name="쉼표 [0] 5 3 2 2" xfId="2524"/>
    <cellStyle name="쉼표 [0] 5 3 2 3" xfId="2525"/>
    <cellStyle name="쉼표 [0] 5 3 2 4" xfId="2526"/>
    <cellStyle name="쉼표 [0] 5 3 2 5" xfId="3767"/>
    <cellStyle name="쉼표 [0] 5 3 2 6" xfId="4528"/>
    <cellStyle name="쉼표 [0] 5 3 2 7" xfId="5289"/>
    <cellStyle name="쉼표 [0] 5 3 2 8" xfId="6050"/>
    <cellStyle name="쉼표 [0] 5 3 2 9" xfId="6811"/>
    <cellStyle name="쉼표 [0] 5 3 3" xfId="2527"/>
    <cellStyle name="쉼표 [0] 5 3 4" xfId="2528"/>
    <cellStyle name="쉼표 [0] 5 3 5" xfId="2529"/>
    <cellStyle name="쉼표 [0] 5 3 6" xfId="3766"/>
    <cellStyle name="쉼표 [0] 5 3 7" xfId="4527"/>
    <cellStyle name="쉼표 [0] 5 3 8" xfId="5288"/>
    <cellStyle name="쉼표 [0] 5 3 9" xfId="6049"/>
    <cellStyle name="쉼표 [0] 5 30" xfId="2530"/>
    <cellStyle name="쉼표 [0] 5 30 2" xfId="2531"/>
    <cellStyle name="쉼표 [0] 5 30 3" xfId="2532"/>
    <cellStyle name="쉼표 [0] 5 30 4" xfId="2533"/>
    <cellStyle name="쉼표 [0] 5 30 5" xfId="3768"/>
    <cellStyle name="쉼표 [0] 5 30 6" xfId="4529"/>
    <cellStyle name="쉼표 [0] 5 30 7" xfId="5290"/>
    <cellStyle name="쉼표 [0] 5 30 8" xfId="6051"/>
    <cellStyle name="쉼표 [0] 5 30 9" xfId="6812"/>
    <cellStyle name="쉼표 [0] 5 31" xfId="2534"/>
    <cellStyle name="쉼표 [0] 5 31 2" xfId="2535"/>
    <cellStyle name="쉼표 [0] 5 31 3" xfId="2536"/>
    <cellStyle name="쉼표 [0] 5 31 4" xfId="2537"/>
    <cellStyle name="쉼표 [0] 5 31 5" xfId="3769"/>
    <cellStyle name="쉼표 [0] 5 31 6" xfId="4530"/>
    <cellStyle name="쉼표 [0] 5 31 7" xfId="5291"/>
    <cellStyle name="쉼표 [0] 5 31 8" xfId="6052"/>
    <cellStyle name="쉼표 [0] 5 31 9" xfId="6813"/>
    <cellStyle name="쉼표 [0] 5 32" xfId="2538"/>
    <cellStyle name="쉼표 [0] 5 32 2" xfId="2539"/>
    <cellStyle name="쉼표 [0] 5 32 3" xfId="2540"/>
    <cellStyle name="쉼표 [0] 5 32 4" xfId="2541"/>
    <cellStyle name="쉼표 [0] 5 32 5" xfId="3770"/>
    <cellStyle name="쉼표 [0] 5 32 6" xfId="4531"/>
    <cellStyle name="쉼표 [0] 5 32 7" xfId="5292"/>
    <cellStyle name="쉼표 [0] 5 32 8" xfId="6053"/>
    <cellStyle name="쉼표 [0] 5 32 9" xfId="6814"/>
    <cellStyle name="쉼표 [0] 5 33" xfId="2542"/>
    <cellStyle name="쉼표 [0] 5 33 2" xfId="2543"/>
    <cellStyle name="쉼표 [0] 5 33 3" xfId="2544"/>
    <cellStyle name="쉼표 [0] 5 33 4" xfId="2545"/>
    <cellStyle name="쉼표 [0] 5 33 5" xfId="3771"/>
    <cellStyle name="쉼표 [0] 5 33 6" xfId="4532"/>
    <cellStyle name="쉼표 [0] 5 33 7" xfId="5293"/>
    <cellStyle name="쉼표 [0] 5 33 8" xfId="6054"/>
    <cellStyle name="쉼표 [0] 5 33 9" xfId="6815"/>
    <cellStyle name="쉼표 [0] 5 34" xfId="2546"/>
    <cellStyle name="쉼표 [0] 5 34 2" xfId="2547"/>
    <cellStyle name="쉼표 [0] 5 34 3" xfId="2548"/>
    <cellStyle name="쉼표 [0] 5 34 4" xfId="2549"/>
    <cellStyle name="쉼표 [0] 5 34 5" xfId="3772"/>
    <cellStyle name="쉼표 [0] 5 34 6" xfId="4533"/>
    <cellStyle name="쉼표 [0] 5 34 7" xfId="5294"/>
    <cellStyle name="쉼표 [0] 5 34 8" xfId="6055"/>
    <cellStyle name="쉼표 [0] 5 34 9" xfId="6816"/>
    <cellStyle name="쉼표 [0] 5 35" xfId="2550"/>
    <cellStyle name="쉼표 [0] 5 35 2" xfId="2551"/>
    <cellStyle name="쉼표 [0] 5 35 3" xfId="2552"/>
    <cellStyle name="쉼표 [0] 5 35 4" xfId="2553"/>
    <cellStyle name="쉼표 [0] 5 35 5" xfId="3773"/>
    <cellStyle name="쉼표 [0] 5 35 6" xfId="4534"/>
    <cellStyle name="쉼표 [0] 5 35 7" xfId="5295"/>
    <cellStyle name="쉼표 [0] 5 35 8" xfId="6056"/>
    <cellStyle name="쉼표 [0] 5 35 9" xfId="6817"/>
    <cellStyle name="쉼표 [0] 5 36" xfId="2554"/>
    <cellStyle name="쉼표 [0] 5 36 2" xfId="2555"/>
    <cellStyle name="쉼표 [0] 5 36 3" xfId="2556"/>
    <cellStyle name="쉼표 [0] 5 36 4" xfId="2557"/>
    <cellStyle name="쉼표 [0] 5 36 5" xfId="3774"/>
    <cellStyle name="쉼표 [0] 5 36 6" xfId="4535"/>
    <cellStyle name="쉼표 [0] 5 36 7" xfId="5296"/>
    <cellStyle name="쉼표 [0] 5 36 8" xfId="6057"/>
    <cellStyle name="쉼표 [0] 5 36 9" xfId="6818"/>
    <cellStyle name="쉼표 [0] 5 37" xfId="2558"/>
    <cellStyle name="쉼표 [0] 5 37 2" xfId="2559"/>
    <cellStyle name="쉼표 [0] 5 37 3" xfId="2560"/>
    <cellStyle name="쉼표 [0] 5 37 4" xfId="2561"/>
    <cellStyle name="쉼표 [0] 5 37 5" xfId="3775"/>
    <cellStyle name="쉼표 [0] 5 37 6" xfId="4536"/>
    <cellStyle name="쉼표 [0] 5 37 7" xfId="5297"/>
    <cellStyle name="쉼표 [0] 5 37 8" xfId="6058"/>
    <cellStyle name="쉼표 [0] 5 37 9" xfId="6819"/>
    <cellStyle name="쉼표 [0] 5 38" xfId="2562"/>
    <cellStyle name="쉼표 [0] 5 38 2" xfId="2563"/>
    <cellStyle name="쉼표 [0] 5 38 3" xfId="2564"/>
    <cellStyle name="쉼표 [0] 5 38 4" xfId="2565"/>
    <cellStyle name="쉼표 [0] 5 38 5" xfId="3776"/>
    <cellStyle name="쉼표 [0] 5 38 6" xfId="4537"/>
    <cellStyle name="쉼표 [0] 5 38 7" xfId="5298"/>
    <cellStyle name="쉼표 [0] 5 38 8" xfId="6059"/>
    <cellStyle name="쉼표 [0] 5 38 9" xfId="6820"/>
    <cellStyle name="쉼표 [0] 5 39" xfId="2566"/>
    <cellStyle name="쉼표 [0] 5 39 2" xfId="2567"/>
    <cellStyle name="쉼표 [0] 5 39 3" xfId="2568"/>
    <cellStyle name="쉼표 [0] 5 39 4" xfId="2569"/>
    <cellStyle name="쉼표 [0] 5 39 5" xfId="3777"/>
    <cellStyle name="쉼표 [0] 5 39 6" xfId="4538"/>
    <cellStyle name="쉼표 [0] 5 39 7" xfId="5299"/>
    <cellStyle name="쉼표 [0] 5 39 8" xfId="6060"/>
    <cellStyle name="쉼표 [0] 5 39 9" xfId="6821"/>
    <cellStyle name="쉼표 [0] 5 4" xfId="2570"/>
    <cellStyle name="쉼표 [0] 5 4 2" xfId="2571"/>
    <cellStyle name="쉼표 [0] 5 4 3" xfId="2572"/>
    <cellStyle name="쉼표 [0] 5 4 4" xfId="2573"/>
    <cellStyle name="쉼표 [0] 5 4 5" xfId="3778"/>
    <cellStyle name="쉼표 [0] 5 4 6" xfId="4539"/>
    <cellStyle name="쉼표 [0] 5 4 7" xfId="5300"/>
    <cellStyle name="쉼표 [0] 5 4 8" xfId="6061"/>
    <cellStyle name="쉼표 [0] 5 4 9" xfId="6822"/>
    <cellStyle name="쉼표 [0] 5 40" xfId="2574"/>
    <cellStyle name="쉼표 [0] 5 40 2" xfId="2575"/>
    <cellStyle name="쉼표 [0] 5 40 3" xfId="2576"/>
    <cellStyle name="쉼표 [0] 5 40 4" xfId="2577"/>
    <cellStyle name="쉼표 [0] 5 40 5" xfId="3779"/>
    <cellStyle name="쉼표 [0] 5 40 6" xfId="4540"/>
    <cellStyle name="쉼표 [0] 5 40 7" xfId="5301"/>
    <cellStyle name="쉼표 [0] 5 40 8" xfId="6062"/>
    <cellStyle name="쉼표 [0] 5 40 9" xfId="6823"/>
    <cellStyle name="쉼표 [0] 5 41" xfId="2578"/>
    <cellStyle name="쉼표 [0] 5 41 2" xfId="2579"/>
    <cellStyle name="쉼표 [0] 5 41 3" xfId="2580"/>
    <cellStyle name="쉼표 [0] 5 41 4" xfId="2581"/>
    <cellStyle name="쉼표 [0] 5 41 5" xfId="3780"/>
    <cellStyle name="쉼표 [0] 5 41 6" xfId="4541"/>
    <cellStyle name="쉼표 [0] 5 41 7" xfId="5302"/>
    <cellStyle name="쉼표 [0] 5 41 8" xfId="6063"/>
    <cellStyle name="쉼표 [0] 5 41 9" xfId="6824"/>
    <cellStyle name="쉼표 [0] 5 42" xfId="2582"/>
    <cellStyle name="쉼표 [0] 5 42 2" xfId="2583"/>
    <cellStyle name="쉼표 [0] 5 42 3" xfId="2584"/>
    <cellStyle name="쉼표 [0] 5 42 4" xfId="2585"/>
    <cellStyle name="쉼표 [0] 5 42 5" xfId="3781"/>
    <cellStyle name="쉼표 [0] 5 42 6" xfId="4542"/>
    <cellStyle name="쉼표 [0] 5 42 7" xfId="5303"/>
    <cellStyle name="쉼표 [0] 5 42 8" xfId="6064"/>
    <cellStyle name="쉼표 [0] 5 42 9" xfId="6825"/>
    <cellStyle name="쉼표 [0] 5 43" xfId="2586"/>
    <cellStyle name="쉼표 [0] 5 43 2" xfId="2587"/>
    <cellStyle name="쉼표 [0] 5 43 3" xfId="2588"/>
    <cellStyle name="쉼표 [0] 5 43 4" xfId="2589"/>
    <cellStyle name="쉼표 [0] 5 43 5" xfId="3782"/>
    <cellStyle name="쉼표 [0] 5 43 6" xfId="4543"/>
    <cellStyle name="쉼표 [0] 5 43 7" xfId="5304"/>
    <cellStyle name="쉼표 [0] 5 43 8" xfId="6065"/>
    <cellStyle name="쉼표 [0] 5 43 9" xfId="6826"/>
    <cellStyle name="쉼표 [0] 5 44" xfId="2590"/>
    <cellStyle name="쉼표 [0] 5 44 2" xfId="2591"/>
    <cellStyle name="쉼표 [0] 5 44 3" xfId="2592"/>
    <cellStyle name="쉼표 [0] 5 44 4" xfId="2593"/>
    <cellStyle name="쉼표 [0] 5 44 5" xfId="3783"/>
    <cellStyle name="쉼표 [0] 5 44 6" xfId="4544"/>
    <cellStyle name="쉼표 [0] 5 44 7" xfId="5305"/>
    <cellStyle name="쉼표 [0] 5 44 8" xfId="6066"/>
    <cellStyle name="쉼표 [0] 5 44 9" xfId="6827"/>
    <cellStyle name="쉼표 [0] 5 45" xfId="2594"/>
    <cellStyle name="쉼표 [0] 5 45 2" xfId="2595"/>
    <cellStyle name="쉼표 [0] 5 45 3" xfId="2596"/>
    <cellStyle name="쉼표 [0] 5 45 4" xfId="2597"/>
    <cellStyle name="쉼표 [0] 5 45 5" xfId="3784"/>
    <cellStyle name="쉼표 [0] 5 45 6" xfId="4545"/>
    <cellStyle name="쉼표 [0] 5 45 7" xfId="5306"/>
    <cellStyle name="쉼표 [0] 5 45 8" xfId="6067"/>
    <cellStyle name="쉼표 [0] 5 45 9" xfId="6828"/>
    <cellStyle name="쉼표 [0] 5 46" xfId="2598"/>
    <cellStyle name="쉼표 [0] 5 46 2" xfId="2599"/>
    <cellStyle name="쉼표 [0] 5 46 3" xfId="2600"/>
    <cellStyle name="쉼표 [0] 5 46 4" xfId="2601"/>
    <cellStyle name="쉼표 [0] 5 46 5" xfId="3785"/>
    <cellStyle name="쉼표 [0] 5 46 6" xfId="4546"/>
    <cellStyle name="쉼표 [0] 5 46 7" xfId="5307"/>
    <cellStyle name="쉼표 [0] 5 46 8" xfId="6068"/>
    <cellStyle name="쉼표 [0] 5 46 9" xfId="6829"/>
    <cellStyle name="쉼표 [0] 5 47" xfId="2602"/>
    <cellStyle name="쉼표 [0] 5 47 2" xfId="2603"/>
    <cellStyle name="쉼표 [0] 5 47 3" xfId="2604"/>
    <cellStyle name="쉼표 [0] 5 47 4" xfId="2605"/>
    <cellStyle name="쉼표 [0] 5 47 5" xfId="3786"/>
    <cellStyle name="쉼표 [0] 5 47 6" xfId="4547"/>
    <cellStyle name="쉼표 [0] 5 47 7" xfId="5308"/>
    <cellStyle name="쉼표 [0] 5 47 8" xfId="6069"/>
    <cellStyle name="쉼표 [0] 5 47 9" xfId="6830"/>
    <cellStyle name="쉼표 [0] 5 48" xfId="2606"/>
    <cellStyle name="쉼표 [0] 5 48 2" xfId="2607"/>
    <cellStyle name="쉼표 [0] 5 48 3" xfId="2608"/>
    <cellStyle name="쉼표 [0] 5 48 4" xfId="2609"/>
    <cellStyle name="쉼표 [0] 5 48 5" xfId="3787"/>
    <cellStyle name="쉼표 [0] 5 48 6" xfId="4548"/>
    <cellStyle name="쉼표 [0] 5 48 7" xfId="5309"/>
    <cellStyle name="쉼표 [0] 5 48 8" xfId="6070"/>
    <cellStyle name="쉼표 [0] 5 48 9" xfId="6831"/>
    <cellStyle name="쉼표 [0] 5 49" xfId="2610"/>
    <cellStyle name="쉼표 [0] 5 49 2" xfId="2611"/>
    <cellStyle name="쉼표 [0] 5 49 3" xfId="2612"/>
    <cellStyle name="쉼표 [0] 5 49 4" xfId="2613"/>
    <cellStyle name="쉼표 [0] 5 49 5" xfId="3788"/>
    <cellStyle name="쉼표 [0] 5 49 6" xfId="4549"/>
    <cellStyle name="쉼표 [0] 5 49 7" xfId="5310"/>
    <cellStyle name="쉼표 [0] 5 49 8" xfId="6071"/>
    <cellStyle name="쉼표 [0] 5 49 9" xfId="6832"/>
    <cellStyle name="쉼표 [0] 5 5" xfId="2614"/>
    <cellStyle name="쉼표 [0] 5 5 2" xfId="2615"/>
    <cellStyle name="쉼표 [0] 5 5 3" xfId="2616"/>
    <cellStyle name="쉼표 [0] 5 5 4" xfId="2617"/>
    <cellStyle name="쉼표 [0] 5 5 5" xfId="3789"/>
    <cellStyle name="쉼표 [0] 5 5 6" xfId="4550"/>
    <cellStyle name="쉼표 [0] 5 5 7" xfId="5311"/>
    <cellStyle name="쉼표 [0] 5 5 8" xfId="6072"/>
    <cellStyle name="쉼표 [0] 5 5 9" xfId="6833"/>
    <cellStyle name="쉼표 [0] 5 50" xfId="2618"/>
    <cellStyle name="쉼표 [0] 5 50 2" xfId="2619"/>
    <cellStyle name="쉼표 [0] 5 50 3" xfId="2620"/>
    <cellStyle name="쉼표 [0] 5 50 4" xfId="2621"/>
    <cellStyle name="쉼표 [0] 5 50 5" xfId="3790"/>
    <cellStyle name="쉼표 [0] 5 50 6" xfId="4551"/>
    <cellStyle name="쉼표 [0] 5 50 7" xfId="5312"/>
    <cellStyle name="쉼표 [0] 5 50 8" xfId="6073"/>
    <cellStyle name="쉼표 [0] 5 50 9" xfId="6834"/>
    <cellStyle name="쉼표 [0] 5 51" xfId="2622"/>
    <cellStyle name="쉼표 [0] 5 51 2" xfId="2623"/>
    <cellStyle name="쉼표 [0] 5 51 3" xfId="2624"/>
    <cellStyle name="쉼표 [0] 5 51 4" xfId="2625"/>
    <cellStyle name="쉼표 [0] 5 51 5" xfId="3791"/>
    <cellStyle name="쉼표 [0] 5 51 6" xfId="4552"/>
    <cellStyle name="쉼표 [0] 5 51 7" xfId="5313"/>
    <cellStyle name="쉼표 [0] 5 51 8" xfId="6074"/>
    <cellStyle name="쉼표 [0] 5 51 9" xfId="6835"/>
    <cellStyle name="쉼표 [0] 5 52" xfId="2626"/>
    <cellStyle name="쉼표 [0] 5 52 2" xfId="2627"/>
    <cellStyle name="쉼표 [0] 5 52 3" xfId="2628"/>
    <cellStyle name="쉼표 [0] 5 52 4" xfId="2629"/>
    <cellStyle name="쉼표 [0] 5 52 5" xfId="3792"/>
    <cellStyle name="쉼표 [0] 5 52 6" xfId="4553"/>
    <cellStyle name="쉼표 [0] 5 52 7" xfId="5314"/>
    <cellStyle name="쉼표 [0] 5 52 8" xfId="6075"/>
    <cellStyle name="쉼표 [0] 5 52 9" xfId="6836"/>
    <cellStyle name="쉼표 [0] 5 53" xfId="2630"/>
    <cellStyle name="쉼표 [0] 5 53 2" xfId="2631"/>
    <cellStyle name="쉼표 [0] 5 53 3" xfId="2632"/>
    <cellStyle name="쉼표 [0] 5 53 4" xfId="2633"/>
    <cellStyle name="쉼표 [0] 5 53 5" xfId="3793"/>
    <cellStyle name="쉼표 [0] 5 53 6" xfId="4554"/>
    <cellStyle name="쉼표 [0] 5 53 7" xfId="5315"/>
    <cellStyle name="쉼표 [0] 5 53 8" xfId="6076"/>
    <cellStyle name="쉼표 [0] 5 53 9" xfId="6837"/>
    <cellStyle name="쉼표 [0] 5 54" xfId="2634"/>
    <cellStyle name="쉼표 [0] 5 54 2" xfId="2635"/>
    <cellStyle name="쉼표 [0] 5 54 3" xfId="2636"/>
    <cellStyle name="쉼표 [0] 5 54 4" xfId="2637"/>
    <cellStyle name="쉼표 [0] 5 54 5" xfId="3794"/>
    <cellStyle name="쉼표 [0] 5 54 6" xfId="4555"/>
    <cellStyle name="쉼표 [0] 5 54 7" xfId="5316"/>
    <cellStyle name="쉼표 [0] 5 54 8" xfId="6077"/>
    <cellStyle name="쉼표 [0] 5 54 9" xfId="6838"/>
    <cellStyle name="쉼표 [0] 5 55" xfId="2638"/>
    <cellStyle name="쉼표 [0] 5 55 2" xfId="2639"/>
    <cellStyle name="쉼표 [0] 5 55 3" xfId="2640"/>
    <cellStyle name="쉼표 [0] 5 55 4" xfId="2641"/>
    <cellStyle name="쉼표 [0] 5 55 5" xfId="3795"/>
    <cellStyle name="쉼표 [0] 5 55 6" xfId="4556"/>
    <cellStyle name="쉼표 [0] 5 55 7" xfId="5317"/>
    <cellStyle name="쉼표 [0] 5 55 8" xfId="6078"/>
    <cellStyle name="쉼표 [0] 5 55 9" xfId="6839"/>
    <cellStyle name="쉼표 [0] 5 56" xfId="2642"/>
    <cellStyle name="쉼표 [0] 5 56 2" xfId="2643"/>
    <cellStyle name="쉼표 [0] 5 56 3" xfId="2644"/>
    <cellStyle name="쉼표 [0] 5 56 4" xfId="2645"/>
    <cellStyle name="쉼표 [0] 5 56 5" xfId="3796"/>
    <cellStyle name="쉼표 [0] 5 56 6" xfId="4557"/>
    <cellStyle name="쉼표 [0] 5 56 7" xfId="5318"/>
    <cellStyle name="쉼표 [0] 5 56 8" xfId="6079"/>
    <cellStyle name="쉼표 [0] 5 56 9" xfId="6840"/>
    <cellStyle name="쉼표 [0] 5 57" xfId="2646"/>
    <cellStyle name="쉼표 [0] 5 57 2" xfId="2647"/>
    <cellStyle name="쉼표 [0] 5 57 3" xfId="2648"/>
    <cellStyle name="쉼표 [0] 5 57 4" xfId="2649"/>
    <cellStyle name="쉼표 [0] 5 57 5" xfId="3797"/>
    <cellStyle name="쉼표 [0] 5 57 6" xfId="4558"/>
    <cellStyle name="쉼표 [0] 5 57 7" xfId="5319"/>
    <cellStyle name="쉼표 [0] 5 57 8" xfId="6080"/>
    <cellStyle name="쉼표 [0] 5 57 9" xfId="6841"/>
    <cellStyle name="쉼표 [0] 5 58" xfId="2650"/>
    <cellStyle name="쉼표 [0] 5 58 2" xfId="2651"/>
    <cellStyle name="쉼표 [0] 5 58 3" xfId="2652"/>
    <cellStyle name="쉼표 [0] 5 58 4" xfId="2653"/>
    <cellStyle name="쉼표 [0] 5 58 5" xfId="3798"/>
    <cellStyle name="쉼표 [0] 5 58 6" xfId="4559"/>
    <cellStyle name="쉼표 [0] 5 58 7" xfId="5320"/>
    <cellStyle name="쉼표 [0] 5 58 8" xfId="6081"/>
    <cellStyle name="쉼표 [0] 5 58 9" xfId="6842"/>
    <cellStyle name="쉼표 [0] 5 59" xfId="2654"/>
    <cellStyle name="쉼표 [0] 5 59 2" xfId="2655"/>
    <cellStyle name="쉼표 [0] 5 59 3" xfId="2656"/>
    <cellStyle name="쉼표 [0] 5 59 4" xfId="2657"/>
    <cellStyle name="쉼표 [0] 5 59 5" xfId="3799"/>
    <cellStyle name="쉼표 [0] 5 59 6" xfId="4560"/>
    <cellStyle name="쉼표 [0] 5 59 7" xfId="5321"/>
    <cellStyle name="쉼표 [0] 5 59 8" xfId="6082"/>
    <cellStyle name="쉼표 [0] 5 59 9" xfId="6843"/>
    <cellStyle name="쉼표 [0] 5 6" xfId="2658"/>
    <cellStyle name="쉼표 [0] 5 6 2" xfId="2659"/>
    <cellStyle name="쉼표 [0] 5 6 3" xfId="2660"/>
    <cellStyle name="쉼표 [0] 5 6 4" xfId="2661"/>
    <cellStyle name="쉼표 [0] 5 6 5" xfId="3800"/>
    <cellStyle name="쉼표 [0] 5 6 6" xfId="4561"/>
    <cellStyle name="쉼표 [0] 5 6 7" xfId="5322"/>
    <cellStyle name="쉼표 [0] 5 6 8" xfId="6083"/>
    <cellStyle name="쉼표 [0] 5 6 9" xfId="6844"/>
    <cellStyle name="쉼표 [0] 5 60" xfId="2662"/>
    <cellStyle name="쉼표 [0] 5 60 2" xfId="2663"/>
    <cellStyle name="쉼표 [0] 5 60 3" xfId="2664"/>
    <cellStyle name="쉼표 [0] 5 60 4" xfId="2665"/>
    <cellStyle name="쉼표 [0] 5 60 5" xfId="3801"/>
    <cellStyle name="쉼표 [0] 5 60 6" xfId="4562"/>
    <cellStyle name="쉼표 [0] 5 60 7" xfId="5323"/>
    <cellStyle name="쉼표 [0] 5 60 8" xfId="6084"/>
    <cellStyle name="쉼표 [0] 5 60 9" xfId="6845"/>
    <cellStyle name="쉼표 [0] 5 61" xfId="2666"/>
    <cellStyle name="쉼표 [0] 5 61 2" xfId="2667"/>
    <cellStyle name="쉼표 [0] 5 61 3" xfId="2668"/>
    <cellStyle name="쉼표 [0] 5 61 4" xfId="2669"/>
    <cellStyle name="쉼표 [0] 5 61 5" xfId="3802"/>
    <cellStyle name="쉼표 [0] 5 61 6" xfId="4563"/>
    <cellStyle name="쉼표 [0] 5 61 7" xfId="5324"/>
    <cellStyle name="쉼표 [0] 5 61 8" xfId="6085"/>
    <cellStyle name="쉼표 [0] 5 61 9" xfId="6846"/>
    <cellStyle name="쉼표 [0] 5 62" xfId="2670"/>
    <cellStyle name="쉼표 [0] 5 62 2" xfId="2671"/>
    <cellStyle name="쉼표 [0] 5 62 3" xfId="2672"/>
    <cellStyle name="쉼표 [0] 5 62 4" xfId="2673"/>
    <cellStyle name="쉼표 [0] 5 62 5" xfId="3803"/>
    <cellStyle name="쉼표 [0] 5 62 6" xfId="4564"/>
    <cellStyle name="쉼표 [0] 5 62 7" xfId="5325"/>
    <cellStyle name="쉼표 [0] 5 62 8" xfId="6086"/>
    <cellStyle name="쉼표 [0] 5 62 9" xfId="6847"/>
    <cellStyle name="쉼표 [0] 5 63" xfId="2674"/>
    <cellStyle name="쉼표 [0] 5 63 2" xfId="2675"/>
    <cellStyle name="쉼표 [0] 5 63 3" xfId="2676"/>
    <cellStyle name="쉼표 [0] 5 63 4" xfId="2677"/>
    <cellStyle name="쉼표 [0] 5 63 5" xfId="3804"/>
    <cellStyle name="쉼표 [0] 5 63 6" xfId="4565"/>
    <cellStyle name="쉼표 [0] 5 63 7" xfId="5326"/>
    <cellStyle name="쉼표 [0] 5 63 8" xfId="6087"/>
    <cellStyle name="쉼표 [0] 5 63 9" xfId="6848"/>
    <cellStyle name="쉼표 [0] 5 64" xfId="2678"/>
    <cellStyle name="쉼표 [0] 5 64 2" xfId="2679"/>
    <cellStyle name="쉼표 [0] 5 64 3" xfId="2680"/>
    <cellStyle name="쉼표 [0] 5 64 4" xfId="2681"/>
    <cellStyle name="쉼표 [0] 5 64 5" xfId="3805"/>
    <cellStyle name="쉼표 [0] 5 64 6" xfId="4566"/>
    <cellStyle name="쉼표 [0] 5 64 7" xfId="5327"/>
    <cellStyle name="쉼표 [0] 5 64 8" xfId="6088"/>
    <cellStyle name="쉼표 [0] 5 64 9" xfId="6849"/>
    <cellStyle name="쉼표 [0] 5 65" xfId="2682"/>
    <cellStyle name="쉼표 [0] 5 65 2" xfId="2683"/>
    <cellStyle name="쉼표 [0] 5 65 3" xfId="2684"/>
    <cellStyle name="쉼표 [0] 5 65 4" xfId="2685"/>
    <cellStyle name="쉼표 [0] 5 65 5" xfId="3806"/>
    <cellStyle name="쉼표 [0] 5 65 6" xfId="4567"/>
    <cellStyle name="쉼표 [0] 5 65 7" xfId="5328"/>
    <cellStyle name="쉼표 [0] 5 65 8" xfId="6089"/>
    <cellStyle name="쉼표 [0] 5 65 9" xfId="6850"/>
    <cellStyle name="쉼표 [0] 5 66" xfId="2686"/>
    <cellStyle name="쉼표 [0] 5 66 2" xfId="2687"/>
    <cellStyle name="쉼표 [0] 5 66 3" xfId="2688"/>
    <cellStyle name="쉼표 [0] 5 66 4" xfId="2689"/>
    <cellStyle name="쉼표 [0] 5 66 5" xfId="3807"/>
    <cellStyle name="쉼표 [0] 5 66 6" xfId="4568"/>
    <cellStyle name="쉼표 [0] 5 66 7" xfId="5329"/>
    <cellStyle name="쉼표 [0] 5 66 8" xfId="6090"/>
    <cellStyle name="쉼표 [0] 5 66 9" xfId="6851"/>
    <cellStyle name="쉼표 [0] 5 67" xfId="2690"/>
    <cellStyle name="쉼표 [0] 5 67 2" xfId="2691"/>
    <cellStyle name="쉼표 [0] 5 67 3" xfId="2692"/>
    <cellStyle name="쉼표 [0] 5 67 4" xfId="2693"/>
    <cellStyle name="쉼표 [0] 5 67 5" xfId="3808"/>
    <cellStyle name="쉼표 [0] 5 67 6" xfId="4569"/>
    <cellStyle name="쉼표 [0] 5 67 7" xfId="5330"/>
    <cellStyle name="쉼표 [0] 5 67 8" xfId="6091"/>
    <cellStyle name="쉼표 [0] 5 67 9" xfId="6852"/>
    <cellStyle name="쉼표 [0] 5 68" xfId="2694"/>
    <cellStyle name="쉼표 [0] 5 68 2" xfId="2695"/>
    <cellStyle name="쉼표 [0] 5 68 3" xfId="2696"/>
    <cellStyle name="쉼표 [0] 5 68 4" xfId="2697"/>
    <cellStyle name="쉼표 [0] 5 68 5" xfId="3809"/>
    <cellStyle name="쉼표 [0] 5 68 6" xfId="4570"/>
    <cellStyle name="쉼표 [0] 5 68 7" xfId="5331"/>
    <cellStyle name="쉼표 [0] 5 68 8" xfId="6092"/>
    <cellStyle name="쉼표 [0] 5 68 9" xfId="6853"/>
    <cellStyle name="쉼표 [0] 5 69" xfId="2698"/>
    <cellStyle name="쉼표 [0] 5 69 2" xfId="2699"/>
    <cellStyle name="쉼표 [0] 5 69 3" xfId="2700"/>
    <cellStyle name="쉼표 [0] 5 69 4" xfId="2701"/>
    <cellStyle name="쉼표 [0] 5 69 5" xfId="3810"/>
    <cellStyle name="쉼표 [0] 5 69 6" xfId="4571"/>
    <cellStyle name="쉼표 [0] 5 69 7" xfId="5332"/>
    <cellStyle name="쉼표 [0] 5 69 8" xfId="6093"/>
    <cellStyle name="쉼표 [0] 5 69 9" xfId="6854"/>
    <cellStyle name="쉼표 [0] 5 7" xfId="2702"/>
    <cellStyle name="쉼표 [0] 5 7 2" xfId="2703"/>
    <cellStyle name="쉼표 [0] 5 7 3" xfId="2704"/>
    <cellStyle name="쉼표 [0] 5 7 4" xfId="2705"/>
    <cellStyle name="쉼표 [0] 5 7 5" xfId="3811"/>
    <cellStyle name="쉼표 [0] 5 7 6" xfId="4572"/>
    <cellStyle name="쉼표 [0] 5 7 7" xfId="5333"/>
    <cellStyle name="쉼표 [0] 5 7 8" xfId="6094"/>
    <cellStyle name="쉼표 [0] 5 7 9" xfId="6855"/>
    <cellStyle name="쉼표 [0] 5 70" xfId="2706"/>
    <cellStyle name="쉼표 [0] 5 70 2" xfId="2707"/>
    <cellStyle name="쉼표 [0] 5 70 3" xfId="2708"/>
    <cellStyle name="쉼표 [0] 5 70 4" xfId="2709"/>
    <cellStyle name="쉼표 [0] 5 70 5" xfId="3812"/>
    <cellStyle name="쉼표 [0] 5 70 6" xfId="4573"/>
    <cellStyle name="쉼표 [0] 5 70 7" xfId="5334"/>
    <cellStyle name="쉼표 [0] 5 70 8" xfId="6095"/>
    <cellStyle name="쉼표 [0] 5 70 9" xfId="6856"/>
    <cellStyle name="쉼표 [0] 5 71" xfId="2710"/>
    <cellStyle name="쉼표 [0] 5 71 2" xfId="2711"/>
    <cellStyle name="쉼표 [0] 5 71 3" xfId="2712"/>
    <cellStyle name="쉼표 [0] 5 71 4" xfId="2713"/>
    <cellStyle name="쉼표 [0] 5 71 5" xfId="3813"/>
    <cellStyle name="쉼표 [0] 5 71 6" xfId="4574"/>
    <cellStyle name="쉼표 [0] 5 71 7" xfId="5335"/>
    <cellStyle name="쉼표 [0] 5 71 8" xfId="6096"/>
    <cellStyle name="쉼표 [0] 5 71 9" xfId="6857"/>
    <cellStyle name="쉼표 [0] 5 72" xfId="2714"/>
    <cellStyle name="쉼표 [0] 5 72 2" xfId="2715"/>
    <cellStyle name="쉼표 [0] 5 72 3" xfId="2716"/>
    <cellStyle name="쉼표 [0] 5 72 4" xfId="2717"/>
    <cellStyle name="쉼표 [0] 5 72 5" xfId="3814"/>
    <cellStyle name="쉼표 [0] 5 72 6" xfId="4575"/>
    <cellStyle name="쉼표 [0] 5 72 7" xfId="5336"/>
    <cellStyle name="쉼표 [0] 5 72 8" xfId="6097"/>
    <cellStyle name="쉼표 [0] 5 72 9" xfId="6858"/>
    <cellStyle name="쉼표 [0] 5 73" xfId="2718"/>
    <cellStyle name="쉼표 [0] 5 73 2" xfId="2719"/>
    <cellStyle name="쉼표 [0] 5 73 3" xfId="2720"/>
    <cellStyle name="쉼표 [0] 5 73 4" xfId="2721"/>
    <cellStyle name="쉼표 [0] 5 73 5" xfId="3815"/>
    <cellStyle name="쉼표 [0] 5 73 6" xfId="4576"/>
    <cellStyle name="쉼표 [0] 5 73 7" xfId="5337"/>
    <cellStyle name="쉼표 [0] 5 73 8" xfId="6098"/>
    <cellStyle name="쉼표 [0] 5 73 9" xfId="6859"/>
    <cellStyle name="쉼표 [0] 5 74" xfId="2722"/>
    <cellStyle name="쉼표 [0] 5 74 2" xfId="2723"/>
    <cellStyle name="쉼표 [0] 5 74 3" xfId="2724"/>
    <cellStyle name="쉼표 [0] 5 74 4" xfId="2725"/>
    <cellStyle name="쉼표 [0] 5 74 5" xfId="3816"/>
    <cellStyle name="쉼표 [0] 5 74 6" xfId="4577"/>
    <cellStyle name="쉼표 [0] 5 74 7" xfId="5338"/>
    <cellStyle name="쉼표 [0] 5 74 8" xfId="6099"/>
    <cellStyle name="쉼표 [0] 5 74 9" xfId="6860"/>
    <cellStyle name="쉼표 [0] 5 75" xfId="2726"/>
    <cellStyle name="쉼표 [0] 5 75 2" xfId="2727"/>
    <cellStyle name="쉼표 [0] 5 75 3" xfId="2728"/>
    <cellStyle name="쉼표 [0] 5 75 4" xfId="2729"/>
    <cellStyle name="쉼표 [0] 5 75 5" xfId="3817"/>
    <cellStyle name="쉼표 [0] 5 75 6" xfId="4578"/>
    <cellStyle name="쉼표 [0] 5 75 7" xfId="5339"/>
    <cellStyle name="쉼표 [0] 5 75 8" xfId="6100"/>
    <cellStyle name="쉼표 [0] 5 75 9" xfId="6861"/>
    <cellStyle name="쉼표 [0] 5 76" xfId="2730"/>
    <cellStyle name="쉼표 [0] 5 76 2" xfId="2731"/>
    <cellStyle name="쉼표 [0] 5 76 3" xfId="2732"/>
    <cellStyle name="쉼표 [0] 5 76 4" xfId="2733"/>
    <cellStyle name="쉼표 [0] 5 76 5" xfId="3818"/>
    <cellStyle name="쉼표 [0] 5 76 6" xfId="4579"/>
    <cellStyle name="쉼표 [0] 5 76 7" xfId="5340"/>
    <cellStyle name="쉼표 [0] 5 76 8" xfId="6101"/>
    <cellStyle name="쉼표 [0] 5 76 9" xfId="6862"/>
    <cellStyle name="쉼표 [0] 5 77" xfId="2734"/>
    <cellStyle name="쉼표 [0] 5 77 2" xfId="2735"/>
    <cellStyle name="쉼표 [0] 5 77 3" xfId="2736"/>
    <cellStyle name="쉼표 [0] 5 77 4" xfId="2737"/>
    <cellStyle name="쉼표 [0] 5 77 5" xfId="3819"/>
    <cellStyle name="쉼표 [0] 5 77 6" xfId="4580"/>
    <cellStyle name="쉼표 [0] 5 77 7" xfId="5341"/>
    <cellStyle name="쉼표 [0] 5 77 8" xfId="6102"/>
    <cellStyle name="쉼표 [0] 5 77 9" xfId="6863"/>
    <cellStyle name="쉼표 [0] 5 78" xfId="2738"/>
    <cellStyle name="쉼표 [0] 5 78 2" xfId="2739"/>
    <cellStyle name="쉼표 [0] 5 78 3" xfId="2740"/>
    <cellStyle name="쉼표 [0] 5 78 4" xfId="2741"/>
    <cellStyle name="쉼표 [0] 5 78 5" xfId="3820"/>
    <cellStyle name="쉼표 [0] 5 78 6" xfId="4581"/>
    <cellStyle name="쉼표 [0] 5 78 7" xfId="5342"/>
    <cellStyle name="쉼표 [0] 5 78 8" xfId="6103"/>
    <cellStyle name="쉼표 [0] 5 78 9" xfId="6864"/>
    <cellStyle name="쉼표 [0] 5 79" xfId="2742"/>
    <cellStyle name="쉼표 [0] 5 79 2" xfId="2743"/>
    <cellStyle name="쉼표 [0] 5 79 3" xfId="2744"/>
    <cellStyle name="쉼표 [0] 5 79 4" xfId="2745"/>
    <cellStyle name="쉼표 [0] 5 79 5" xfId="3821"/>
    <cellStyle name="쉼표 [0] 5 79 6" xfId="4582"/>
    <cellStyle name="쉼표 [0] 5 79 7" xfId="5343"/>
    <cellStyle name="쉼표 [0] 5 79 8" xfId="6104"/>
    <cellStyle name="쉼표 [0] 5 79 9" xfId="6865"/>
    <cellStyle name="쉼표 [0] 5 8" xfId="2746"/>
    <cellStyle name="쉼표 [0] 5 8 2" xfId="2747"/>
    <cellStyle name="쉼표 [0] 5 8 3" xfId="2748"/>
    <cellStyle name="쉼표 [0] 5 8 4" xfId="2749"/>
    <cellStyle name="쉼표 [0] 5 8 5" xfId="3822"/>
    <cellStyle name="쉼표 [0] 5 8 6" xfId="4583"/>
    <cellStyle name="쉼표 [0] 5 8 7" xfId="5344"/>
    <cellStyle name="쉼표 [0] 5 8 8" xfId="6105"/>
    <cellStyle name="쉼표 [0] 5 8 9" xfId="6866"/>
    <cellStyle name="쉼표 [0] 5 80" xfId="2750"/>
    <cellStyle name="쉼표 [0] 5 80 2" xfId="2751"/>
    <cellStyle name="쉼표 [0] 5 80 3" xfId="2752"/>
    <cellStyle name="쉼표 [0] 5 80 4" xfId="2753"/>
    <cellStyle name="쉼표 [0] 5 80 5" xfId="3823"/>
    <cellStyle name="쉼표 [0] 5 80 6" xfId="4584"/>
    <cellStyle name="쉼표 [0] 5 80 7" xfId="5345"/>
    <cellStyle name="쉼표 [0] 5 80 8" xfId="6106"/>
    <cellStyle name="쉼표 [0] 5 80 9" xfId="6867"/>
    <cellStyle name="쉼표 [0] 5 81" xfId="2754"/>
    <cellStyle name="쉼표 [0] 5 81 2" xfId="2755"/>
    <cellStyle name="쉼표 [0] 5 81 3" xfId="2756"/>
    <cellStyle name="쉼표 [0] 5 81 4" xfId="2757"/>
    <cellStyle name="쉼표 [0] 5 81 5" xfId="3824"/>
    <cellStyle name="쉼표 [0] 5 81 6" xfId="4585"/>
    <cellStyle name="쉼표 [0] 5 81 7" xfId="5346"/>
    <cellStyle name="쉼표 [0] 5 81 8" xfId="6107"/>
    <cellStyle name="쉼표 [0] 5 81 9" xfId="6868"/>
    <cellStyle name="쉼표 [0] 5 82" xfId="2758"/>
    <cellStyle name="쉼표 [0] 5 82 2" xfId="2759"/>
    <cellStyle name="쉼표 [0] 5 82 3" xfId="2760"/>
    <cellStyle name="쉼표 [0] 5 82 4" xfId="2761"/>
    <cellStyle name="쉼표 [0] 5 82 5" xfId="3825"/>
    <cellStyle name="쉼표 [0] 5 82 6" xfId="4586"/>
    <cellStyle name="쉼표 [0] 5 82 7" xfId="5347"/>
    <cellStyle name="쉼표 [0] 5 82 8" xfId="6108"/>
    <cellStyle name="쉼표 [0] 5 82 9" xfId="6869"/>
    <cellStyle name="쉼표 [0] 5 83" xfId="2762"/>
    <cellStyle name="쉼표 [0] 5 84" xfId="2763"/>
    <cellStyle name="쉼표 [0] 5 84 2" xfId="2764"/>
    <cellStyle name="쉼표 [0] 5 84 3" xfId="2765"/>
    <cellStyle name="쉼표 [0] 5 84 4" xfId="2766"/>
    <cellStyle name="쉼표 [0] 5 84 5" xfId="3826"/>
    <cellStyle name="쉼표 [0] 5 84 6" xfId="4587"/>
    <cellStyle name="쉼표 [0] 5 84 7" xfId="5348"/>
    <cellStyle name="쉼표 [0] 5 84 8" xfId="6109"/>
    <cellStyle name="쉼표 [0] 5 84 9" xfId="6870"/>
    <cellStyle name="쉼표 [0] 5 85" xfId="2767"/>
    <cellStyle name="쉼표 [0] 5 85 2" xfId="2768"/>
    <cellStyle name="쉼표 [0] 5 85 3" xfId="2769"/>
    <cellStyle name="쉼표 [0] 5 85 4" xfId="2770"/>
    <cellStyle name="쉼표 [0] 5 85 5" xfId="3827"/>
    <cellStyle name="쉼표 [0] 5 85 6" xfId="4588"/>
    <cellStyle name="쉼표 [0] 5 85 7" xfId="5349"/>
    <cellStyle name="쉼표 [0] 5 85 8" xfId="6110"/>
    <cellStyle name="쉼표 [0] 5 85 9" xfId="6871"/>
    <cellStyle name="쉼표 [0] 5 86" xfId="2771"/>
    <cellStyle name="쉼표 [0] 5 86 2" xfId="2772"/>
    <cellStyle name="쉼표 [0] 5 86 3" xfId="2773"/>
    <cellStyle name="쉼표 [0] 5 86 4" xfId="2774"/>
    <cellStyle name="쉼표 [0] 5 86 5" xfId="3828"/>
    <cellStyle name="쉼표 [0] 5 86 6" xfId="4589"/>
    <cellStyle name="쉼표 [0] 5 86 7" xfId="5350"/>
    <cellStyle name="쉼표 [0] 5 86 8" xfId="6111"/>
    <cellStyle name="쉼표 [0] 5 86 9" xfId="6872"/>
    <cellStyle name="쉼표 [0] 5 87" xfId="2775"/>
    <cellStyle name="쉼표 [0] 5 87 2" xfId="2776"/>
    <cellStyle name="쉼표 [0] 5 87 3" xfId="2777"/>
    <cellStyle name="쉼표 [0] 5 87 4" xfId="2778"/>
    <cellStyle name="쉼표 [0] 5 87 5" xfId="3829"/>
    <cellStyle name="쉼표 [0] 5 87 6" xfId="4590"/>
    <cellStyle name="쉼표 [0] 5 87 7" xfId="5351"/>
    <cellStyle name="쉼표 [0] 5 87 8" xfId="6112"/>
    <cellStyle name="쉼표 [0] 5 87 9" xfId="6873"/>
    <cellStyle name="쉼표 [0] 5 88" xfId="2779"/>
    <cellStyle name="쉼표 [0] 5 88 2" xfId="2780"/>
    <cellStyle name="쉼표 [0] 5 88 3" xfId="2781"/>
    <cellStyle name="쉼표 [0] 5 88 4" xfId="2782"/>
    <cellStyle name="쉼표 [0] 5 88 5" xfId="3830"/>
    <cellStyle name="쉼표 [0] 5 88 6" xfId="4591"/>
    <cellStyle name="쉼표 [0] 5 88 7" xfId="5352"/>
    <cellStyle name="쉼표 [0] 5 88 8" xfId="6113"/>
    <cellStyle name="쉼표 [0] 5 88 9" xfId="6874"/>
    <cellStyle name="쉼표 [0] 5 89" xfId="2783"/>
    <cellStyle name="쉼표 [0] 5 89 2" xfId="2784"/>
    <cellStyle name="쉼표 [0] 5 89 3" xfId="2785"/>
    <cellStyle name="쉼표 [0] 5 89 4" xfId="2786"/>
    <cellStyle name="쉼표 [0] 5 89 5" xfId="3831"/>
    <cellStyle name="쉼표 [0] 5 89 6" xfId="4592"/>
    <cellStyle name="쉼표 [0] 5 89 7" xfId="5353"/>
    <cellStyle name="쉼표 [0] 5 89 8" xfId="6114"/>
    <cellStyle name="쉼표 [0] 5 89 9" xfId="6875"/>
    <cellStyle name="쉼표 [0] 5 9" xfId="2787"/>
    <cellStyle name="쉼표 [0] 5 9 2" xfId="2788"/>
    <cellStyle name="쉼표 [0] 5 9 3" xfId="2789"/>
    <cellStyle name="쉼표 [0] 5 9 4" xfId="2790"/>
    <cellStyle name="쉼표 [0] 5 9 5" xfId="3832"/>
    <cellStyle name="쉼표 [0] 5 9 6" xfId="4593"/>
    <cellStyle name="쉼표 [0] 5 9 7" xfId="5354"/>
    <cellStyle name="쉼표 [0] 5 9 8" xfId="6115"/>
    <cellStyle name="쉼표 [0] 5 9 9" xfId="6876"/>
    <cellStyle name="쉼표 [0] 5 90" xfId="2791"/>
    <cellStyle name="쉼표 [0] 5 90 2" xfId="2792"/>
    <cellStyle name="쉼표 [0] 5 90 3" xfId="2793"/>
    <cellStyle name="쉼표 [0] 5 90 4" xfId="2794"/>
    <cellStyle name="쉼표 [0] 5 90 5" xfId="3833"/>
    <cellStyle name="쉼표 [0] 5 90 6" xfId="4594"/>
    <cellStyle name="쉼표 [0] 5 90 7" xfId="5355"/>
    <cellStyle name="쉼표 [0] 5 90 8" xfId="6116"/>
    <cellStyle name="쉼표 [0] 5 90 9" xfId="6877"/>
    <cellStyle name="쉼표 [0] 5 91" xfId="2795"/>
    <cellStyle name="쉼표 [0] 5 91 2" xfId="2796"/>
    <cellStyle name="쉼표 [0] 5 91 3" xfId="2797"/>
    <cellStyle name="쉼표 [0] 5 91 4" xfId="2798"/>
    <cellStyle name="쉼표 [0] 5 91 5" xfId="3834"/>
    <cellStyle name="쉼표 [0] 5 91 6" xfId="4595"/>
    <cellStyle name="쉼표 [0] 5 91 7" xfId="5356"/>
    <cellStyle name="쉼표 [0] 5 91 8" xfId="6117"/>
    <cellStyle name="쉼표 [0] 5 91 9" xfId="6878"/>
    <cellStyle name="쉼표 [0] 5 92" xfId="2799"/>
    <cellStyle name="쉼표 [0] 5 92 2" xfId="2800"/>
    <cellStyle name="쉼표 [0] 5 92 3" xfId="2801"/>
    <cellStyle name="쉼표 [0] 5 92 4" xfId="2802"/>
    <cellStyle name="쉼표 [0] 5 92 5" xfId="3835"/>
    <cellStyle name="쉼표 [0] 5 92 6" xfId="4596"/>
    <cellStyle name="쉼표 [0] 5 92 7" xfId="5357"/>
    <cellStyle name="쉼표 [0] 5 92 8" xfId="6118"/>
    <cellStyle name="쉼표 [0] 5 92 9" xfId="6879"/>
    <cellStyle name="쉼표 [0] 5 93" xfId="2803"/>
    <cellStyle name="쉼표 [0] 5 93 2" xfId="2804"/>
    <cellStyle name="쉼표 [0] 5 93 3" xfId="2805"/>
    <cellStyle name="쉼표 [0] 5 93 4" xfId="2806"/>
    <cellStyle name="쉼표 [0] 5 93 5" xfId="3836"/>
    <cellStyle name="쉼표 [0] 5 93 6" xfId="4597"/>
    <cellStyle name="쉼표 [0] 5 93 7" xfId="5358"/>
    <cellStyle name="쉼표 [0] 5 93 8" xfId="6119"/>
    <cellStyle name="쉼표 [0] 5 93 9" xfId="6880"/>
    <cellStyle name="쉼표 [0] 5 94" xfId="2807"/>
    <cellStyle name="쉼표 [0] 5 94 2" xfId="2808"/>
    <cellStyle name="쉼표 [0] 5 94 3" xfId="2809"/>
    <cellStyle name="쉼표 [0] 5 94 4" xfId="2810"/>
    <cellStyle name="쉼표 [0] 5 94 5" xfId="3837"/>
    <cellStyle name="쉼표 [0] 5 94 6" xfId="4598"/>
    <cellStyle name="쉼표 [0] 5 94 7" xfId="5359"/>
    <cellStyle name="쉼표 [0] 5 94 8" xfId="6120"/>
    <cellStyle name="쉼표 [0] 5 94 9" xfId="6881"/>
    <cellStyle name="쉼표 [0] 5 95" xfId="2811"/>
    <cellStyle name="쉼표 [0] 5 95 2" xfId="2812"/>
    <cellStyle name="쉼표 [0] 5 95 3" xfId="2813"/>
    <cellStyle name="쉼표 [0] 5 95 4" xfId="2814"/>
    <cellStyle name="쉼표 [0] 5 95 5" xfId="3838"/>
    <cellStyle name="쉼표 [0] 5 95 6" xfId="4599"/>
    <cellStyle name="쉼표 [0] 5 95 7" xfId="5360"/>
    <cellStyle name="쉼표 [0] 5 95 8" xfId="6121"/>
    <cellStyle name="쉼표 [0] 5 95 9" xfId="6882"/>
    <cellStyle name="쉼표 [0] 5 96" xfId="2815"/>
    <cellStyle name="쉼표 [0] 5 96 2" xfId="2816"/>
    <cellStyle name="쉼표 [0] 5 96 3" xfId="2817"/>
    <cellStyle name="쉼표 [0] 5 96 4" xfId="2818"/>
    <cellStyle name="쉼표 [0] 5 96 5" xfId="3839"/>
    <cellStyle name="쉼표 [0] 5 96 6" xfId="4600"/>
    <cellStyle name="쉼표 [0] 5 96 7" xfId="5361"/>
    <cellStyle name="쉼표 [0] 5 96 8" xfId="6122"/>
    <cellStyle name="쉼표 [0] 5 96 9" xfId="6883"/>
    <cellStyle name="쉼표 [0] 5 97" xfId="2819"/>
    <cellStyle name="쉼표 [0] 5 97 2" xfId="2820"/>
    <cellStyle name="쉼표 [0] 5 97 3" xfId="2821"/>
    <cellStyle name="쉼표 [0] 5 97 4" xfId="2822"/>
    <cellStyle name="쉼표 [0] 5 97 5" xfId="3840"/>
    <cellStyle name="쉼표 [0] 5 97 6" xfId="4601"/>
    <cellStyle name="쉼표 [0] 5 97 7" xfId="5362"/>
    <cellStyle name="쉼표 [0] 5 97 8" xfId="6123"/>
    <cellStyle name="쉼표 [0] 5 97 9" xfId="6884"/>
    <cellStyle name="쉼표 [0] 5 98" xfId="2823"/>
    <cellStyle name="쉼표 [0] 5 98 2" xfId="2824"/>
    <cellStyle name="쉼표 [0] 5 98 3" xfId="2825"/>
    <cellStyle name="쉼표 [0] 5 98 4" xfId="2826"/>
    <cellStyle name="쉼표 [0] 5 98 5" xfId="3841"/>
    <cellStyle name="쉼표 [0] 5 98 6" xfId="4602"/>
    <cellStyle name="쉼표 [0] 5 98 7" xfId="5363"/>
    <cellStyle name="쉼표 [0] 5 98 8" xfId="6124"/>
    <cellStyle name="쉼표 [0] 5 98 9" xfId="6885"/>
    <cellStyle name="쉼표 [0] 5 99" xfId="2827"/>
    <cellStyle name="쉼표 [0] 5 99 2" xfId="2828"/>
    <cellStyle name="쉼표 [0] 5 99 3" xfId="2829"/>
    <cellStyle name="쉼표 [0] 5 99 4" xfId="2830"/>
    <cellStyle name="쉼표 [0] 5 99 5" xfId="3842"/>
    <cellStyle name="쉼표 [0] 5 99 6" xfId="4603"/>
    <cellStyle name="쉼표 [0] 5 99 7" xfId="5364"/>
    <cellStyle name="쉼표 [0] 5 99 8" xfId="6125"/>
    <cellStyle name="쉼표 [0] 5 99 9" xfId="6886"/>
    <cellStyle name="쉼표 [0] 50" xfId="2831"/>
    <cellStyle name="쉼표 [0] 50 2" xfId="2832"/>
    <cellStyle name="쉼표 [0] 50 3" xfId="2833"/>
    <cellStyle name="쉼표 [0] 50 4" xfId="2834"/>
    <cellStyle name="쉼표 [0] 50 5" xfId="3843"/>
    <cellStyle name="쉼표 [0] 50 6" xfId="4604"/>
    <cellStyle name="쉼표 [0] 50 7" xfId="5365"/>
    <cellStyle name="쉼표 [0] 50 8" xfId="6126"/>
    <cellStyle name="쉼표 [0] 50 9" xfId="6887"/>
    <cellStyle name="쉼표 [0] 51" xfId="2835"/>
    <cellStyle name="쉼표 [0] 51 2" xfId="2836"/>
    <cellStyle name="쉼표 [0] 51 3" xfId="2837"/>
    <cellStyle name="쉼표 [0] 51 4" xfId="2838"/>
    <cellStyle name="쉼표 [0] 51 5" xfId="3844"/>
    <cellStyle name="쉼표 [0] 51 6" xfId="4605"/>
    <cellStyle name="쉼표 [0] 51 7" xfId="5366"/>
    <cellStyle name="쉼표 [0] 51 8" xfId="6127"/>
    <cellStyle name="쉼표 [0] 51 9" xfId="6888"/>
    <cellStyle name="쉼표 [0] 52" xfId="2839"/>
    <cellStyle name="쉼표 [0] 52 2" xfId="2840"/>
    <cellStyle name="쉼표 [0] 52 3" xfId="2841"/>
    <cellStyle name="쉼표 [0] 52 4" xfId="2842"/>
    <cellStyle name="쉼표 [0] 52 5" xfId="3845"/>
    <cellStyle name="쉼표 [0] 52 6" xfId="4606"/>
    <cellStyle name="쉼표 [0] 52 7" xfId="5367"/>
    <cellStyle name="쉼표 [0] 52 8" xfId="6128"/>
    <cellStyle name="쉼표 [0] 52 9" xfId="6889"/>
    <cellStyle name="쉼표 [0] 53" xfId="2843"/>
    <cellStyle name="쉼표 [0] 53 2" xfId="2844"/>
    <cellStyle name="쉼표 [0] 53 3" xfId="2845"/>
    <cellStyle name="쉼표 [0] 53 4" xfId="2846"/>
    <cellStyle name="쉼표 [0] 53 5" xfId="3846"/>
    <cellStyle name="쉼표 [0] 53 6" xfId="4607"/>
    <cellStyle name="쉼표 [0] 53 7" xfId="5368"/>
    <cellStyle name="쉼표 [0] 53 8" xfId="6129"/>
    <cellStyle name="쉼표 [0] 53 9" xfId="6890"/>
    <cellStyle name="쉼표 [0] 54" xfId="2847"/>
    <cellStyle name="쉼표 [0] 54 2" xfId="2848"/>
    <cellStyle name="쉼표 [0] 54 3" xfId="2849"/>
    <cellStyle name="쉼표 [0] 54 4" xfId="2850"/>
    <cellStyle name="쉼표 [0] 54 5" xfId="3847"/>
    <cellStyle name="쉼표 [0] 54 6" xfId="4608"/>
    <cellStyle name="쉼표 [0] 54 7" xfId="5369"/>
    <cellStyle name="쉼표 [0] 54 8" xfId="6130"/>
    <cellStyle name="쉼표 [0] 54 9" xfId="6891"/>
    <cellStyle name="쉼표 [0] 55" xfId="2851"/>
    <cellStyle name="쉼표 [0] 55 2" xfId="2852"/>
    <cellStyle name="쉼표 [0] 55 3" xfId="2853"/>
    <cellStyle name="쉼표 [0] 55 4" xfId="2854"/>
    <cellStyle name="쉼표 [0] 55 5" xfId="3848"/>
    <cellStyle name="쉼표 [0] 55 6" xfId="4609"/>
    <cellStyle name="쉼표 [0] 55 7" xfId="5370"/>
    <cellStyle name="쉼표 [0] 55 8" xfId="6131"/>
    <cellStyle name="쉼표 [0] 55 9" xfId="6892"/>
    <cellStyle name="쉼표 [0] 56" xfId="2855"/>
    <cellStyle name="쉼표 [0] 56 2" xfId="2856"/>
    <cellStyle name="쉼표 [0] 56 3" xfId="2857"/>
    <cellStyle name="쉼표 [0] 56 4" xfId="2858"/>
    <cellStyle name="쉼표 [0] 56 5" xfId="3849"/>
    <cellStyle name="쉼표 [0] 56 6" xfId="4610"/>
    <cellStyle name="쉼표 [0] 56 7" xfId="5371"/>
    <cellStyle name="쉼표 [0] 56 8" xfId="6132"/>
    <cellStyle name="쉼표 [0] 56 9" xfId="6893"/>
    <cellStyle name="쉼표 [0] 57" xfId="2859"/>
    <cellStyle name="쉼표 [0] 57 2" xfId="2860"/>
    <cellStyle name="쉼표 [0] 57 3" xfId="2861"/>
    <cellStyle name="쉼표 [0] 57 4" xfId="2862"/>
    <cellStyle name="쉼표 [0] 57 5" xfId="3850"/>
    <cellStyle name="쉼표 [0] 57 6" xfId="4611"/>
    <cellStyle name="쉼표 [0] 57 7" xfId="5372"/>
    <cellStyle name="쉼표 [0] 57 8" xfId="6133"/>
    <cellStyle name="쉼표 [0] 57 9" xfId="6894"/>
    <cellStyle name="쉼표 [0] 58" xfId="2863"/>
    <cellStyle name="쉼표 [0] 58 2" xfId="2864"/>
    <cellStyle name="쉼표 [0] 58 3" xfId="2865"/>
    <cellStyle name="쉼표 [0] 58 4" xfId="2866"/>
    <cellStyle name="쉼표 [0] 58 5" xfId="3851"/>
    <cellStyle name="쉼표 [0] 58 6" xfId="4612"/>
    <cellStyle name="쉼표 [0] 58 7" xfId="5373"/>
    <cellStyle name="쉼표 [0] 58 8" xfId="6134"/>
    <cellStyle name="쉼표 [0] 58 9" xfId="6895"/>
    <cellStyle name="쉼표 [0] 59" xfId="2867"/>
    <cellStyle name="쉼표 [0] 59 2" xfId="2868"/>
    <cellStyle name="쉼표 [0] 59 3" xfId="2869"/>
    <cellStyle name="쉼표 [0] 59 4" xfId="2870"/>
    <cellStyle name="쉼표 [0] 59 5" xfId="3852"/>
    <cellStyle name="쉼표 [0] 59 6" xfId="4613"/>
    <cellStyle name="쉼표 [0] 59 7" xfId="5374"/>
    <cellStyle name="쉼표 [0] 59 8" xfId="6135"/>
    <cellStyle name="쉼표 [0] 59 9" xfId="6896"/>
    <cellStyle name="쉼표 [0] 6" xfId="2871"/>
    <cellStyle name="쉼표 [0] 6 10" xfId="3853"/>
    <cellStyle name="쉼표 [0] 6 11" xfId="4614"/>
    <cellStyle name="쉼표 [0] 6 12" xfId="5375"/>
    <cellStyle name="쉼표 [0] 6 13" xfId="6136"/>
    <cellStyle name="쉼표 [0] 6 14" xfId="6897"/>
    <cellStyle name="쉼표 [0] 6 2" xfId="2872"/>
    <cellStyle name="쉼표 [0] 6 2 10" xfId="6898"/>
    <cellStyle name="쉼표 [0] 6 2 2" xfId="2873"/>
    <cellStyle name="쉼표 [0] 6 2 2 2" xfId="2874"/>
    <cellStyle name="쉼표 [0] 6 2 2 3" xfId="2875"/>
    <cellStyle name="쉼표 [0] 6 2 2 4" xfId="2876"/>
    <cellStyle name="쉼표 [0] 6 2 2 5" xfId="3855"/>
    <cellStyle name="쉼표 [0] 6 2 2 6" xfId="4616"/>
    <cellStyle name="쉼표 [0] 6 2 2 7" xfId="5377"/>
    <cellStyle name="쉼표 [0] 6 2 2 8" xfId="6138"/>
    <cellStyle name="쉼표 [0] 6 2 2 9" xfId="6899"/>
    <cellStyle name="쉼표 [0] 6 2 3" xfId="2877"/>
    <cellStyle name="쉼표 [0] 6 2 4" xfId="2878"/>
    <cellStyle name="쉼표 [0] 6 2 5" xfId="2879"/>
    <cellStyle name="쉼표 [0] 6 2 6" xfId="3854"/>
    <cellStyle name="쉼표 [0] 6 2 7" xfId="4615"/>
    <cellStyle name="쉼표 [0] 6 2 8" xfId="5376"/>
    <cellStyle name="쉼표 [0] 6 2 9" xfId="6137"/>
    <cellStyle name="쉼표 [0] 6 3" xfId="2880"/>
    <cellStyle name="쉼표 [0] 6 3 2" xfId="2881"/>
    <cellStyle name="쉼표 [0] 6 3 3" xfId="2882"/>
    <cellStyle name="쉼표 [0] 6 3 4" xfId="2883"/>
    <cellStyle name="쉼표 [0] 6 3 5" xfId="3856"/>
    <cellStyle name="쉼표 [0] 6 3 6" xfId="4617"/>
    <cellStyle name="쉼표 [0] 6 3 7" xfId="5378"/>
    <cellStyle name="쉼표 [0] 6 3 8" xfId="6139"/>
    <cellStyle name="쉼표 [0] 6 3 9" xfId="6900"/>
    <cellStyle name="쉼표 [0] 6 4" xfId="2884"/>
    <cellStyle name="쉼표 [0] 6 4 2" xfId="2885"/>
    <cellStyle name="쉼표 [0] 6 4 3" xfId="2886"/>
    <cellStyle name="쉼표 [0] 6 4 4" xfId="2887"/>
    <cellStyle name="쉼표 [0] 6 4 5" xfId="3857"/>
    <cellStyle name="쉼표 [0] 6 4 6" xfId="4618"/>
    <cellStyle name="쉼표 [0] 6 4 7" xfId="5379"/>
    <cellStyle name="쉼표 [0] 6 4 8" xfId="6140"/>
    <cellStyle name="쉼표 [0] 6 4 9" xfId="6901"/>
    <cellStyle name="쉼표 [0] 6 5" xfId="2888"/>
    <cellStyle name="쉼표 [0] 6 5 2" xfId="2889"/>
    <cellStyle name="쉼표 [0] 6 5 3" xfId="2890"/>
    <cellStyle name="쉼표 [0] 6 5 4" xfId="2891"/>
    <cellStyle name="쉼표 [0] 6 5 5" xfId="3858"/>
    <cellStyle name="쉼표 [0] 6 5 6" xfId="4619"/>
    <cellStyle name="쉼표 [0] 6 5 7" xfId="5380"/>
    <cellStyle name="쉼표 [0] 6 5 8" xfId="6141"/>
    <cellStyle name="쉼표 [0] 6 5 9" xfId="6902"/>
    <cellStyle name="쉼표 [0] 6 6" xfId="2892"/>
    <cellStyle name="쉼표 [0] 6 6 2" xfId="2893"/>
    <cellStyle name="쉼표 [0] 6 6 3" xfId="2894"/>
    <cellStyle name="쉼표 [0] 6 6 4" xfId="2895"/>
    <cellStyle name="쉼표 [0] 6 6 5" xfId="3859"/>
    <cellStyle name="쉼표 [0] 6 6 6" xfId="4620"/>
    <cellStyle name="쉼표 [0] 6 6 7" xfId="5381"/>
    <cellStyle name="쉼표 [0] 6 6 8" xfId="6142"/>
    <cellStyle name="쉼표 [0] 6 6 9" xfId="6903"/>
    <cellStyle name="쉼표 [0] 6 7" xfId="2896"/>
    <cellStyle name="쉼표 [0] 6 8" xfId="2897"/>
    <cellStyle name="쉼표 [0] 6 9" xfId="2898"/>
    <cellStyle name="쉼표 [0] 60" xfId="2899"/>
    <cellStyle name="쉼표 [0] 60 2" xfId="2900"/>
    <cellStyle name="쉼표 [0] 60 3" xfId="2901"/>
    <cellStyle name="쉼표 [0] 60 4" xfId="2902"/>
    <cellStyle name="쉼표 [0] 60 5" xfId="3860"/>
    <cellStyle name="쉼표 [0] 60 6" xfId="4621"/>
    <cellStyle name="쉼표 [0] 60 7" xfId="5382"/>
    <cellStyle name="쉼표 [0] 60 8" xfId="6143"/>
    <cellStyle name="쉼표 [0] 60 9" xfId="6904"/>
    <cellStyle name="쉼표 [0] 61" xfId="2903"/>
    <cellStyle name="쉼표 [0] 61 2" xfId="2904"/>
    <cellStyle name="쉼표 [0] 61 3" xfId="2905"/>
    <cellStyle name="쉼표 [0] 61 4" xfId="2906"/>
    <cellStyle name="쉼표 [0] 61 5" xfId="3861"/>
    <cellStyle name="쉼표 [0] 61 6" xfId="4622"/>
    <cellStyle name="쉼표 [0] 61 7" xfId="5383"/>
    <cellStyle name="쉼표 [0] 61 8" xfId="6144"/>
    <cellStyle name="쉼표 [0] 61 9" xfId="6905"/>
    <cellStyle name="쉼표 [0] 62" xfId="2907"/>
    <cellStyle name="쉼표 [0] 62 2" xfId="2908"/>
    <cellStyle name="쉼표 [0] 62 3" xfId="2909"/>
    <cellStyle name="쉼표 [0] 62 4" xfId="2910"/>
    <cellStyle name="쉼표 [0] 62 5" xfId="3862"/>
    <cellStyle name="쉼표 [0] 62 6" xfId="4623"/>
    <cellStyle name="쉼표 [0] 62 7" xfId="5384"/>
    <cellStyle name="쉼표 [0] 62 8" xfId="6145"/>
    <cellStyle name="쉼표 [0] 62 9" xfId="6906"/>
    <cellStyle name="쉼표 [0] 63" xfId="2911"/>
    <cellStyle name="쉼표 [0] 63 2" xfId="2912"/>
    <cellStyle name="쉼표 [0] 63 3" xfId="2913"/>
    <cellStyle name="쉼표 [0] 63 4" xfId="2914"/>
    <cellStyle name="쉼표 [0] 63 5" xfId="3863"/>
    <cellStyle name="쉼표 [0] 63 6" xfId="4624"/>
    <cellStyle name="쉼표 [0] 63 7" xfId="5385"/>
    <cellStyle name="쉼표 [0] 63 8" xfId="6146"/>
    <cellStyle name="쉼표 [0] 63 9" xfId="6907"/>
    <cellStyle name="쉼표 [0] 64" xfId="2915"/>
    <cellStyle name="쉼표 [0] 64 2" xfId="2916"/>
    <cellStyle name="쉼표 [0] 64 3" xfId="2917"/>
    <cellStyle name="쉼표 [0] 64 4" xfId="2918"/>
    <cellStyle name="쉼표 [0] 64 5" xfId="3864"/>
    <cellStyle name="쉼표 [0] 64 6" xfId="4625"/>
    <cellStyle name="쉼표 [0] 64 7" xfId="5386"/>
    <cellStyle name="쉼표 [0] 64 8" xfId="6147"/>
    <cellStyle name="쉼표 [0] 64 9" xfId="6908"/>
    <cellStyle name="쉼표 [0] 65" xfId="2919"/>
    <cellStyle name="쉼표 [0] 65 2" xfId="2920"/>
    <cellStyle name="쉼표 [0] 65 3" xfId="2921"/>
    <cellStyle name="쉼표 [0] 65 4" xfId="2922"/>
    <cellStyle name="쉼표 [0] 65 5" xfId="3865"/>
    <cellStyle name="쉼표 [0] 65 6" xfId="4626"/>
    <cellStyle name="쉼표 [0] 65 7" xfId="5387"/>
    <cellStyle name="쉼표 [0] 65 8" xfId="6148"/>
    <cellStyle name="쉼표 [0] 65 9" xfId="6909"/>
    <cellStyle name="쉼표 [0] 66" xfId="2923"/>
    <cellStyle name="쉼표 [0] 66 2" xfId="2924"/>
    <cellStyle name="쉼표 [0] 66 3" xfId="2925"/>
    <cellStyle name="쉼표 [0] 66 4" xfId="2926"/>
    <cellStyle name="쉼표 [0] 66 5" xfId="3866"/>
    <cellStyle name="쉼표 [0] 66 6" xfId="4627"/>
    <cellStyle name="쉼표 [0] 66 7" xfId="5388"/>
    <cellStyle name="쉼표 [0] 66 8" xfId="6149"/>
    <cellStyle name="쉼표 [0] 66 9" xfId="6910"/>
    <cellStyle name="쉼표 [0] 67" xfId="2927"/>
    <cellStyle name="쉼표 [0] 67 2" xfId="2928"/>
    <cellStyle name="쉼표 [0] 67 3" xfId="2929"/>
    <cellStyle name="쉼표 [0] 67 4" xfId="2930"/>
    <cellStyle name="쉼표 [0] 67 5" xfId="3867"/>
    <cellStyle name="쉼표 [0] 67 6" xfId="4628"/>
    <cellStyle name="쉼표 [0] 67 7" xfId="5389"/>
    <cellStyle name="쉼표 [0] 67 8" xfId="6150"/>
    <cellStyle name="쉼표 [0] 67 9" xfId="6911"/>
    <cellStyle name="쉼표 [0] 68" xfId="2931"/>
    <cellStyle name="쉼표 [0] 68 2" xfId="2932"/>
    <cellStyle name="쉼표 [0] 68 3" xfId="2933"/>
    <cellStyle name="쉼표 [0] 68 4" xfId="2934"/>
    <cellStyle name="쉼표 [0] 68 5" xfId="3868"/>
    <cellStyle name="쉼표 [0] 68 6" xfId="4629"/>
    <cellStyle name="쉼표 [0] 68 7" xfId="5390"/>
    <cellStyle name="쉼표 [0] 68 8" xfId="6151"/>
    <cellStyle name="쉼표 [0] 68 9" xfId="6912"/>
    <cellStyle name="쉼표 [0] 69" xfId="2935"/>
    <cellStyle name="쉼표 [0] 69 2" xfId="2936"/>
    <cellStyle name="쉼표 [0] 69 3" xfId="2937"/>
    <cellStyle name="쉼표 [0] 69 4" xfId="2938"/>
    <cellStyle name="쉼표 [0] 69 5" xfId="3869"/>
    <cellStyle name="쉼표 [0] 69 6" xfId="4630"/>
    <cellStyle name="쉼표 [0] 69 7" xfId="5391"/>
    <cellStyle name="쉼표 [0] 69 8" xfId="6152"/>
    <cellStyle name="쉼표 [0] 69 9" xfId="6913"/>
    <cellStyle name="쉼표 [0] 7" xfId="2939"/>
    <cellStyle name="쉼표 [0] 7 10" xfId="6914"/>
    <cellStyle name="쉼표 [0] 7 2" xfId="2940"/>
    <cellStyle name="쉼표 [0] 7 2 2" xfId="2941"/>
    <cellStyle name="쉼표 [0] 7 2 3" xfId="2942"/>
    <cellStyle name="쉼표 [0] 7 2 4" xfId="2943"/>
    <cellStyle name="쉼표 [0] 7 2 5" xfId="3871"/>
    <cellStyle name="쉼표 [0] 7 2 6" xfId="4632"/>
    <cellStyle name="쉼표 [0] 7 2 7" xfId="5393"/>
    <cellStyle name="쉼표 [0] 7 2 8" xfId="6154"/>
    <cellStyle name="쉼표 [0] 7 2 9" xfId="6915"/>
    <cellStyle name="쉼표 [0] 7 3" xfId="2944"/>
    <cellStyle name="쉼표 [0] 7 4" xfId="2945"/>
    <cellStyle name="쉼표 [0] 7 5" xfId="2946"/>
    <cellStyle name="쉼표 [0] 7 6" xfId="3870"/>
    <cellStyle name="쉼표 [0] 7 7" xfId="4631"/>
    <cellStyle name="쉼표 [0] 7 8" xfId="5392"/>
    <cellStyle name="쉼표 [0] 7 9" xfId="6153"/>
    <cellStyle name="쉼표 [0] 70" xfId="2947"/>
    <cellStyle name="쉼표 [0] 70 2" xfId="2948"/>
    <cellStyle name="쉼표 [0] 70 3" xfId="2949"/>
    <cellStyle name="쉼표 [0] 70 4" xfId="2950"/>
    <cellStyle name="쉼표 [0] 70 5" xfId="3872"/>
    <cellStyle name="쉼표 [0] 70 6" xfId="4633"/>
    <cellStyle name="쉼표 [0] 70 7" xfId="5394"/>
    <cellStyle name="쉼표 [0] 70 8" xfId="6155"/>
    <cellStyle name="쉼표 [0] 70 9" xfId="6916"/>
    <cellStyle name="쉼표 [0] 71" xfId="2951"/>
    <cellStyle name="쉼표 [0] 71 2" xfId="2952"/>
    <cellStyle name="쉼표 [0] 71 3" xfId="2953"/>
    <cellStyle name="쉼표 [0] 71 4" xfId="2954"/>
    <cellStyle name="쉼표 [0] 71 5" xfId="3873"/>
    <cellStyle name="쉼표 [0] 71 6" xfId="4634"/>
    <cellStyle name="쉼표 [0] 71 7" xfId="5395"/>
    <cellStyle name="쉼표 [0] 71 8" xfId="6156"/>
    <cellStyle name="쉼표 [0] 71 9" xfId="6917"/>
    <cellStyle name="쉼표 [0] 72" xfId="2955"/>
    <cellStyle name="쉼표 [0] 72 2" xfId="2956"/>
    <cellStyle name="쉼표 [0] 72 3" xfId="2957"/>
    <cellStyle name="쉼표 [0] 72 4" xfId="2958"/>
    <cellStyle name="쉼표 [0] 72 5" xfId="3874"/>
    <cellStyle name="쉼표 [0] 72 6" xfId="4635"/>
    <cellStyle name="쉼표 [0] 72 7" xfId="5396"/>
    <cellStyle name="쉼표 [0] 72 8" xfId="6157"/>
    <cellStyle name="쉼표 [0] 72 9" xfId="6918"/>
    <cellStyle name="쉼표 [0] 73" xfId="2959"/>
    <cellStyle name="쉼표 [0] 73 2" xfId="2960"/>
    <cellStyle name="쉼표 [0] 73 3" xfId="2961"/>
    <cellStyle name="쉼표 [0] 73 4" xfId="2962"/>
    <cellStyle name="쉼표 [0] 73 5" xfId="3875"/>
    <cellStyle name="쉼표 [0] 73 6" xfId="4636"/>
    <cellStyle name="쉼표 [0] 73 7" xfId="5397"/>
    <cellStyle name="쉼표 [0] 73 8" xfId="6158"/>
    <cellStyle name="쉼표 [0] 73 9" xfId="6919"/>
    <cellStyle name="쉼표 [0] 74" xfId="2963"/>
    <cellStyle name="쉼표 [0] 74 2" xfId="2964"/>
    <cellStyle name="쉼표 [0] 74 3" xfId="2965"/>
    <cellStyle name="쉼표 [0] 74 4" xfId="2966"/>
    <cellStyle name="쉼표 [0] 74 5" xfId="3876"/>
    <cellStyle name="쉼표 [0] 74 6" xfId="4637"/>
    <cellStyle name="쉼표 [0] 74 7" xfId="5398"/>
    <cellStyle name="쉼표 [0] 74 8" xfId="6159"/>
    <cellStyle name="쉼표 [0] 74 9" xfId="6920"/>
    <cellStyle name="쉼표 [0] 75" xfId="2967"/>
    <cellStyle name="쉼표 [0] 75 2" xfId="2968"/>
    <cellStyle name="쉼표 [0] 75 3" xfId="2969"/>
    <cellStyle name="쉼표 [0] 75 4" xfId="2970"/>
    <cellStyle name="쉼표 [0] 75 5" xfId="3877"/>
    <cellStyle name="쉼표 [0] 75 6" xfId="4638"/>
    <cellStyle name="쉼표 [0] 75 7" xfId="5399"/>
    <cellStyle name="쉼표 [0] 75 8" xfId="6160"/>
    <cellStyle name="쉼표 [0] 75 9" xfId="6921"/>
    <cellStyle name="쉼표 [0] 76" xfId="2971"/>
    <cellStyle name="쉼표 [0] 76 2" xfId="2972"/>
    <cellStyle name="쉼표 [0] 76 3" xfId="2973"/>
    <cellStyle name="쉼표 [0] 76 4" xfId="2974"/>
    <cellStyle name="쉼표 [0] 76 5" xfId="3878"/>
    <cellStyle name="쉼표 [0] 76 6" xfId="4639"/>
    <cellStyle name="쉼표 [0] 76 7" xfId="5400"/>
    <cellStyle name="쉼표 [0] 76 8" xfId="6161"/>
    <cellStyle name="쉼표 [0] 76 9" xfId="6922"/>
    <cellStyle name="쉼표 [0] 77" xfId="2975"/>
    <cellStyle name="쉼표 [0] 77 2" xfId="2976"/>
    <cellStyle name="쉼표 [0] 77 3" xfId="2977"/>
    <cellStyle name="쉼표 [0] 77 4" xfId="2978"/>
    <cellStyle name="쉼표 [0] 77 5" xfId="3879"/>
    <cellStyle name="쉼표 [0] 77 6" xfId="4640"/>
    <cellStyle name="쉼표 [0] 77 7" xfId="5401"/>
    <cellStyle name="쉼표 [0] 77 8" xfId="6162"/>
    <cellStyle name="쉼표 [0] 77 9" xfId="6923"/>
    <cellStyle name="쉼표 [0] 78" xfId="2979"/>
    <cellStyle name="쉼표 [0] 78 2" xfId="2980"/>
    <cellStyle name="쉼표 [0] 78 3" xfId="2981"/>
    <cellStyle name="쉼표 [0] 78 4" xfId="2982"/>
    <cellStyle name="쉼표 [0] 78 5" xfId="3880"/>
    <cellStyle name="쉼표 [0] 78 6" xfId="4641"/>
    <cellStyle name="쉼표 [0] 78 7" xfId="5402"/>
    <cellStyle name="쉼표 [0] 78 8" xfId="6163"/>
    <cellStyle name="쉼표 [0] 78 9" xfId="6924"/>
    <cellStyle name="쉼표 [0] 79" xfId="2983"/>
    <cellStyle name="쉼표 [0] 79 2" xfId="2984"/>
    <cellStyle name="쉼표 [0] 79 3" xfId="2985"/>
    <cellStyle name="쉼표 [0] 79 4" xfId="2986"/>
    <cellStyle name="쉼표 [0] 79 5" xfId="3881"/>
    <cellStyle name="쉼표 [0] 79 6" xfId="4642"/>
    <cellStyle name="쉼표 [0] 79 7" xfId="5403"/>
    <cellStyle name="쉼표 [0] 79 8" xfId="6164"/>
    <cellStyle name="쉼표 [0] 79 9" xfId="6925"/>
    <cellStyle name="쉼표 [0] 8" xfId="2987"/>
    <cellStyle name="쉼표 [0] 8 10" xfId="6926"/>
    <cellStyle name="쉼표 [0] 8 2" xfId="2988"/>
    <cellStyle name="쉼표 [0] 8 2 2" xfId="2989"/>
    <cellStyle name="쉼표 [0] 8 2 3" xfId="2990"/>
    <cellStyle name="쉼표 [0] 8 2 4" xfId="2991"/>
    <cellStyle name="쉼표 [0] 8 2 5" xfId="3883"/>
    <cellStyle name="쉼표 [0] 8 2 6" xfId="4644"/>
    <cellStyle name="쉼표 [0] 8 2 7" xfId="5405"/>
    <cellStyle name="쉼표 [0] 8 2 8" xfId="6166"/>
    <cellStyle name="쉼표 [0] 8 2 9" xfId="6927"/>
    <cellStyle name="쉼표 [0] 8 3" xfId="2992"/>
    <cellStyle name="쉼표 [0] 8 4" xfId="2993"/>
    <cellStyle name="쉼표 [0] 8 5" xfId="2994"/>
    <cellStyle name="쉼표 [0] 8 6" xfId="3882"/>
    <cellStyle name="쉼표 [0] 8 7" xfId="4643"/>
    <cellStyle name="쉼표 [0] 8 8" xfId="5404"/>
    <cellStyle name="쉼표 [0] 8 9" xfId="6165"/>
    <cellStyle name="쉼표 [0] 80" xfId="2995"/>
    <cellStyle name="쉼표 [0] 80 2" xfId="2996"/>
    <cellStyle name="쉼표 [0] 80 3" xfId="2997"/>
    <cellStyle name="쉼표 [0] 80 4" xfId="2998"/>
    <cellStyle name="쉼표 [0] 80 5" xfId="3884"/>
    <cellStyle name="쉼표 [0] 80 6" xfId="4645"/>
    <cellStyle name="쉼표 [0] 80 7" xfId="5406"/>
    <cellStyle name="쉼표 [0] 80 8" xfId="6167"/>
    <cellStyle name="쉼표 [0] 80 9" xfId="6928"/>
    <cellStyle name="쉼표 [0] 81" xfId="2999"/>
    <cellStyle name="쉼표 [0] 81 2" xfId="3000"/>
    <cellStyle name="쉼표 [0] 81 3" xfId="3001"/>
    <cellStyle name="쉼표 [0] 81 4" xfId="3002"/>
    <cellStyle name="쉼표 [0] 81 5" xfId="3885"/>
    <cellStyle name="쉼표 [0] 81 6" xfId="4646"/>
    <cellStyle name="쉼표 [0] 81 7" xfId="5407"/>
    <cellStyle name="쉼표 [0] 81 8" xfId="6168"/>
    <cellStyle name="쉼표 [0] 81 9" xfId="6929"/>
    <cellStyle name="쉼표 [0] 82" xfId="3003"/>
    <cellStyle name="쉼표 [0] 82 2" xfId="3004"/>
    <cellStyle name="쉼표 [0] 82 3" xfId="3005"/>
    <cellStyle name="쉼표 [0] 82 4" xfId="3006"/>
    <cellStyle name="쉼표 [0] 82 5" xfId="3886"/>
    <cellStyle name="쉼표 [0] 82 6" xfId="4647"/>
    <cellStyle name="쉼표 [0] 82 7" xfId="5408"/>
    <cellStyle name="쉼표 [0] 82 8" xfId="6169"/>
    <cellStyle name="쉼표 [0] 82 9" xfId="6930"/>
    <cellStyle name="쉼표 [0] 83" xfId="3007"/>
    <cellStyle name="쉼표 [0] 83 2" xfId="3008"/>
    <cellStyle name="쉼표 [0] 83 3" xfId="3009"/>
    <cellStyle name="쉼표 [0] 83 4" xfId="3010"/>
    <cellStyle name="쉼표 [0] 83 5" xfId="3887"/>
    <cellStyle name="쉼표 [0] 83 6" xfId="4648"/>
    <cellStyle name="쉼표 [0] 83 7" xfId="5409"/>
    <cellStyle name="쉼표 [0] 83 8" xfId="6170"/>
    <cellStyle name="쉼표 [0] 83 9" xfId="6931"/>
    <cellStyle name="쉼표 [0] 84" xfId="3011"/>
    <cellStyle name="쉼표 [0] 84 2" xfId="3012"/>
    <cellStyle name="쉼표 [0] 84 3" xfId="3013"/>
    <cellStyle name="쉼표 [0] 84 4" xfId="3014"/>
    <cellStyle name="쉼표 [0] 84 5" xfId="3888"/>
    <cellStyle name="쉼표 [0] 84 6" xfId="4649"/>
    <cellStyle name="쉼표 [0] 84 7" xfId="5410"/>
    <cellStyle name="쉼표 [0] 84 8" xfId="6171"/>
    <cellStyle name="쉼표 [0] 84 9" xfId="6932"/>
    <cellStyle name="쉼표 [0] 85" xfId="3015"/>
    <cellStyle name="쉼표 [0] 85 2" xfId="3016"/>
    <cellStyle name="쉼표 [0] 85 3" xfId="3017"/>
    <cellStyle name="쉼표 [0] 85 4" xfId="3018"/>
    <cellStyle name="쉼표 [0] 85 5" xfId="3889"/>
    <cellStyle name="쉼표 [0] 85 6" xfId="4650"/>
    <cellStyle name="쉼표 [0] 85 7" xfId="5411"/>
    <cellStyle name="쉼표 [0] 85 8" xfId="6172"/>
    <cellStyle name="쉼표 [0] 85 9" xfId="6933"/>
    <cellStyle name="쉼표 [0] 86" xfId="3019"/>
    <cellStyle name="쉼표 [0] 86 2" xfId="3020"/>
    <cellStyle name="쉼표 [0] 86 3" xfId="3021"/>
    <cellStyle name="쉼표 [0] 86 4" xfId="3022"/>
    <cellStyle name="쉼표 [0] 86 5" xfId="3890"/>
    <cellStyle name="쉼표 [0] 86 6" xfId="4651"/>
    <cellStyle name="쉼표 [0] 86 7" xfId="5412"/>
    <cellStyle name="쉼표 [0] 86 8" xfId="6173"/>
    <cellStyle name="쉼표 [0] 86 9" xfId="6934"/>
    <cellStyle name="쉼표 [0] 87" xfId="3023"/>
    <cellStyle name="쉼표 [0] 87 2" xfId="3024"/>
    <cellStyle name="쉼표 [0] 87 3" xfId="3025"/>
    <cellStyle name="쉼표 [0] 87 4" xfId="3026"/>
    <cellStyle name="쉼표 [0] 87 5" xfId="3891"/>
    <cellStyle name="쉼표 [0] 87 6" xfId="4652"/>
    <cellStyle name="쉼표 [0] 87 7" xfId="5413"/>
    <cellStyle name="쉼표 [0] 87 8" xfId="6174"/>
    <cellStyle name="쉼표 [0] 87 9" xfId="6935"/>
    <cellStyle name="쉼표 [0] 88" xfId="3027"/>
    <cellStyle name="쉼표 [0] 88 2" xfId="3028"/>
    <cellStyle name="쉼표 [0] 88 3" xfId="3029"/>
    <cellStyle name="쉼표 [0] 88 4" xfId="3030"/>
    <cellStyle name="쉼표 [0] 88 5" xfId="3892"/>
    <cellStyle name="쉼표 [0] 88 6" xfId="4653"/>
    <cellStyle name="쉼표 [0] 88 7" xfId="5414"/>
    <cellStyle name="쉼표 [0] 88 8" xfId="6175"/>
    <cellStyle name="쉼표 [0] 88 9" xfId="6936"/>
    <cellStyle name="쉼표 [0] 89" xfId="3031"/>
    <cellStyle name="쉼표 [0] 89 2" xfId="3032"/>
    <cellStyle name="쉼표 [0] 89 3" xfId="3033"/>
    <cellStyle name="쉼표 [0] 89 4" xfId="3034"/>
    <cellStyle name="쉼표 [0] 89 5" xfId="3893"/>
    <cellStyle name="쉼표 [0] 89 6" xfId="4654"/>
    <cellStyle name="쉼표 [0] 89 7" xfId="5415"/>
    <cellStyle name="쉼표 [0] 89 8" xfId="6176"/>
    <cellStyle name="쉼표 [0] 89 9" xfId="6937"/>
    <cellStyle name="쉼표 [0] 9" xfId="3035"/>
    <cellStyle name="쉼표 [0] 9 10" xfId="6938"/>
    <cellStyle name="쉼표 [0] 9 2" xfId="3036"/>
    <cellStyle name="쉼표 [0] 9 2 2" xfId="3037"/>
    <cellStyle name="쉼표 [0] 9 2 3" xfId="3038"/>
    <cellStyle name="쉼표 [0] 9 2 4" xfId="3039"/>
    <cellStyle name="쉼표 [0] 9 2 5" xfId="3895"/>
    <cellStyle name="쉼표 [0] 9 2 6" xfId="4656"/>
    <cellStyle name="쉼표 [0] 9 2 7" xfId="5417"/>
    <cellStyle name="쉼표 [0] 9 2 8" xfId="6178"/>
    <cellStyle name="쉼표 [0] 9 2 9" xfId="6939"/>
    <cellStyle name="쉼표 [0] 9 3" xfId="3040"/>
    <cellStyle name="쉼표 [0] 9 4" xfId="3041"/>
    <cellStyle name="쉼표 [0] 9 5" xfId="3042"/>
    <cellStyle name="쉼표 [0] 9 6" xfId="3894"/>
    <cellStyle name="쉼표 [0] 9 7" xfId="4655"/>
    <cellStyle name="쉼표 [0] 9 8" xfId="5416"/>
    <cellStyle name="쉼표 [0] 9 9" xfId="6177"/>
    <cellStyle name="쉼표 [0] 90" xfId="3043"/>
    <cellStyle name="쉼표 [0] 90 2" xfId="3044"/>
    <cellStyle name="쉼표 [0] 90 3" xfId="3045"/>
    <cellStyle name="쉼표 [0] 90 4" xfId="3046"/>
    <cellStyle name="쉼표 [0] 90 5" xfId="3896"/>
    <cellStyle name="쉼표 [0] 90 6" xfId="4657"/>
    <cellStyle name="쉼표 [0] 90 7" xfId="5418"/>
    <cellStyle name="쉼표 [0] 90 8" xfId="6179"/>
    <cellStyle name="쉼표 [0] 90 9" xfId="6940"/>
    <cellStyle name="쉼표 [0] 91" xfId="3047"/>
    <cellStyle name="쉼표 [0] 91 2" xfId="3048"/>
    <cellStyle name="쉼표 [0] 91 3" xfId="3049"/>
    <cellStyle name="쉼표 [0] 91 4" xfId="3050"/>
    <cellStyle name="쉼표 [0] 91 5" xfId="3897"/>
    <cellStyle name="쉼표 [0] 91 6" xfId="4658"/>
    <cellStyle name="쉼표 [0] 91 7" xfId="5419"/>
    <cellStyle name="쉼표 [0] 91 8" xfId="6180"/>
    <cellStyle name="쉼표 [0] 91 9" xfId="6941"/>
    <cellStyle name="쉼표 [0] 92" xfId="3051"/>
    <cellStyle name="쉼표 [0] 92 2" xfId="3052"/>
    <cellStyle name="쉼표 [0] 92 3" xfId="3053"/>
    <cellStyle name="쉼표 [0] 92 4" xfId="3054"/>
    <cellStyle name="쉼표 [0] 92 5" xfId="3898"/>
    <cellStyle name="쉼표 [0] 92 6" xfId="4659"/>
    <cellStyle name="쉼표 [0] 92 7" xfId="5420"/>
    <cellStyle name="쉼표 [0] 92 8" xfId="6181"/>
    <cellStyle name="쉼표 [0] 92 9" xfId="6942"/>
    <cellStyle name="쉼표 [0] 93" xfId="3055"/>
    <cellStyle name="쉼표 [0] 93 2" xfId="3056"/>
    <cellStyle name="쉼표 [0] 93 3" xfId="3057"/>
    <cellStyle name="쉼표 [0] 93 4" xfId="3058"/>
    <cellStyle name="쉼표 [0] 93 5" xfId="3899"/>
    <cellStyle name="쉼표 [0] 93 6" xfId="4660"/>
    <cellStyle name="쉼표 [0] 93 7" xfId="5421"/>
    <cellStyle name="쉼표 [0] 93 8" xfId="6182"/>
    <cellStyle name="쉼표 [0] 93 9" xfId="6943"/>
    <cellStyle name="쉼표 [0] 94" xfId="3059"/>
    <cellStyle name="쉼표 [0] 94 2" xfId="3060"/>
    <cellStyle name="쉼표 [0] 94 3" xfId="3061"/>
    <cellStyle name="쉼표 [0] 94 4" xfId="3062"/>
    <cellStyle name="쉼표 [0] 94 5" xfId="3900"/>
    <cellStyle name="쉼표 [0] 94 6" xfId="4661"/>
    <cellStyle name="쉼표 [0] 94 7" xfId="5422"/>
    <cellStyle name="쉼표 [0] 94 8" xfId="6183"/>
    <cellStyle name="쉼표 [0] 94 9" xfId="6944"/>
    <cellStyle name="쉼표 [0] 95" xfId="3063"/>
    <cellStyle name="쉼표 [0] 95 2" xfId="3064"/>
    <cellStyle name="쉼표 [0] 95 3" xfId="3065"/>
    <cellStyle name="쉼표 [0] 95 4" xfId="3066"/>
    <cellStyle name="쉼표 [0] 95 5" xfId="3901"/>
    <cellStyle name="쉼표 [0] 95 6" xfId="4662"/>
    <cellStyle name="쉼표 [0] 95 7" xfId="5423"/>
    <cellStyle name="쉼표 [0] 95 8" xfId="6184"/>
    <cellStyle name="쉼표 [0] 95 9" xfId="6945"/>
    <cellStyle name="쉼표 [0] 96" xfId="3067"/>
    <cellStyle name="쉼표 [0] 96 2" xfId="3068"/>
    <cellStyle name="쉼표 [0] 96 3" xfId="3069"/>
    <cellStyle name="쉼표 [0] 96 4" xfId="3070"/>
    <cellStyle name="쉼표 [0] 96 5" xfId="3902"/>
    <cellStyle name="쉼표 [0] 96 6" xfId="4663"/>
    <cellStyle name="쉼표 [0] 96 7" xfId="5424"/>
    <cellStyle name="쉼표 [0] 96 8" xfId="6185"/>
    <cellStyle name="쉼표 [0] 96 9" xfId="6946"/>
    <cellStyle name="쉼표 [0] 97" xfId="3071"/>
    <cellStyle name="쉼표 [0] 97 2" xfId="3072"/>
    <cellStyle name="쉼표 [0] 97 3" xfId="3073"/>
    <cellStyle name="쉼표 [0] 97 4" xfId="3074"/>
    <cellStyle name="쉼표 [0] 97 5" xfId="3903"/>
    <cellStyle name="쉼표 [0] 97 6" xfId="4664"/>
    <cellStyle name="쉼표 [0] 97 7" xfId="5425"/>
    <cellStyle name="쉼표 [0] 97 8" xfId="6186"/>
    <cellStyle name="쉼표 [0] 97 9" xfId="6947"/>
    <cellStyle name="쉼표 [0] 98" xfId="3075"/>
    <cellStyle name="쉼표 [0] 98 2" xfId="3076"/>
    <cellStyle name="쉼표 [0] 98 3" xfId="3077"/>
    <cellStyle name="쉼표 [0] 98 4" xfId="3078"/>
    <cellStyle name="쉼표 [0] 98 5" xfId="3904"/>
    <cellStyle name="쉼표 [0] 98 6" xfId="4665"/>
    <cellStyle name="쉼표 [0] 98 7" xfId="5426"/>
    <cellStyle name="쉼표 [0] 98 8" xfId="6187"/>
    <cellStyle name="쉼표 [0] 98 9" xfId="6948"/>
    <cellStyle name="쉼표 [0] 99" xfId="3079"/>
    <cellStyle name="쉼표 [0] 99 2" xfId="3080"/>
    <cellStyle name="쉼표 [0] 99 3" xfId="3081"/>
    <cellStyle name="쉼표 [0] 99 4" xfId="3082"/>
    <cellStyle name="쉼표 [0] 99 5" xfId="3905"/>
    <cellStyle name="쉼표 [0] 99 6" xfId="4666"/>
    <cellStyle name="쉼표 [0] 99 7" xfId="5427"/>
    <cellStyle name="쉼표 [0] 99 8" xfId="6188"/>
    <cellStyle name="쉼표 [0] 99 9" xfId="6949"/>
    <cellStyle name="연결된 셀" xfId="3083" builtinId="24" customBuiltin="1"/>
    <cellStyle name="연결된 셀 2" xfId="3084"/>
    <cellStyle name="요약" xfId="3085" builtinId="25" customBuiltin="1"/>
    <cellStyle name="요약 2" xfId="3086"/>
    <cellStyle name="입력" xfId="3087" builtinId="20" customBuiltin="1"/>
    <cellStyle name="입력 2" xfId="3088"/>
    <cellStyle name="제목" xfId="3089" builtinId="15" customBuiltin="1"/>
    <cellStyle name="제목 1" xfId="3090" builtinId="16" customBuiltin="1"/>
    <cellStyle name="제목 1 2" xfId="3091"/>
    <cellStyle name="제목 2" xfId="3092" builtinId="17" customBuiltin="1"/>
    <cellStyle name="제목 2 2" xfId="3093"/>
    <cellStyle name="제목 3" xfId="3094" builtinId="18" customBuiltin="1"/>
    <cellStyle name="제목 3 2" xfId="3095"/>
    <cellStyle name="제목 4" xfId="3096" builtinId="19" customBuiltin="1"/>
    <cellStyle name="제목 4 2" xfId="3097"/>
    <cellStyle name="제목 5" xfId="3098"/>
    <cellStyle name="좋음" xfId="3099" builtinId="26" customBuiltin="1"/>
    <cellStyle name="좋음 2" xfId="3100"/>
    <cellStyle name="출력" xfId="3101" builtinId="21" customBuiltin="1"/>
    <cellStyle name="출력 2" xfId="3102"/>
    <cellStyle name="표준" xfId="0" builtinId="0"/>
    <cellStyle name="표준 10" xfId="3103"/>
    <cellStyle name="표준 11" xfId="3104"/>
    <cellStyle name="표준 12" xfId="3105"/>
    <cellStyle name="표준 13" xfId="3106"/>
    <cellStyle name="표준 14" xfId="3107"/>
    <cellStyle name="표준 15" xfId="3108"/>
    <cellStyle name="표준 16" xfId="3109"/>
    <cellStyle name="표준 17" xfId="3110"/>
    <cellStyle name="표준 18" xfId="3111"/>
    <cellStyle name="표준 19" xfId="3112"/>
    <cellStyle name="표준 2" xfId="3113"/>
    <cellStyle name="표준 20" xfId="3114"/>
    <cellStyle name="표준 21" xfId="3115"/>
    <cellStyle name="표준 22" xfId="3116"/>
    <cellStyle name="표준 23" xfId="3117"/>
    <cellStyle name="표준 24" xfId="3118"/>
    <cellStyle name="표준 25" xfId="3119"/>
    <cellStyle name="표준 26" xfId="3120"/>
    <cellStyle name="표준 27" xfId="3121"/>
    <cellStyle name="표준 28" xfId="3122"/>
    <cellStyle name="표준 29" xfId="3123"/>
    <cellStyle name="표준 3" xfId="3124"/>
    <cellStyle name="표준 3 2" xfId="3125"/>
    <cellStyle name="표준 30" xfId="3126"/>
    <cellStyle name="표준 31" xfId="3127"/>
    <cellStyle name="표준 32" xfId="3128"/>
    <cellStyle name="표준 33" xfId="3129"/>
    <cellStyle name="표준 34" xfId="3130"/>
    <cellStyle name="표준 35" xfId="3131"/>
    <cellStyle name="표준 36" xfId="3132"/>
    <cellStyle name="표준 37" xfId="3133"/>
    <cellStyle name="표준 38" xfId="3134"/>
    <cellStyle name="표준 39" xfId="3135"/>
    <cellStyle name="표준 4" xfId="3136"/>
    <cellStyle name="표준 40" xfId="3137"/>
    <cellStyle name="표준 41" xfId="3138"/>
    <cellStyle name="표준 42" xfId="3139"/>
    <cellStyle name="표준 43" xfId="3140"/>
    <cellStyle name="표준 44" xfId="3141"/>
    <cellStyle name="표준 45" xfId="3142"/>
    <cellStyle name="표준 46" xfId="3143"/>
    <cellStyle name="표준 47" xfId="3144"/>
    <cellStyle name="표준 48" xfId="3145"/>
    <cellStyle name="표준 49" xfId="3146"/>
    <cellStyle name="표준 5" xfId="3147"/>
    <cellStyle name="표준 50" xfId="3148"/>
    <cellStyle name="표준 6" xfId="3149"/>
    <cellStyle name="표준 7" xfId="3150"/>
    <cellStyle name="표준 8" xfId="3151"/>
    <cellStyle name="표준 9" xfId="3152"/>
    <cellStyle name="표준_Sheet1" xfId="3153"/>
  </cellStyles>
  <dxfs count="1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ECAEF"/>
      <color rgb="FFFC04B5"/>
      <color rgb="FFCFFDFC"/>
      <color rgb="FF00FFCC"/>
      <color rgb="FFFF3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102"/>
  <sheetViews>
    <sheetView zoomScale="128" zoomScaleNormal="128" zoomScaleSheetLayoutView="75" workbookViewId="0">
      <selection activeCell="D23" sqref="D23"/>
    </sheetView>
  </sheetViews>
  <sheetFormatPr defaultRowHeight="13.5"/>
  <cols>
    <col min="1" max="1" width="4" style="107" bestFit="1" customWidth="1"/>
    <col min="2" max="2" width="8.5546875" style="116" customWidth="1"/>
    <col min="3" max="3" width="22.21875" style="107" customWidth="1"/>
    <col min="4" max="4" width="9.5546875" style="18" customWidth="1"/>
    <col min="5" max="5" width="8.88671875" style="18" customWidth="1"/>
    <col min="6" max="6" width="9.77734375" style="107" customWidth="1"/>
    <col min="7" max="7" width="9.109375" style="123" customWidth="1"/>
    <col min="8" max="8" width="8.33203125" style="123" customWidth="1"/>
    <col min="9" max="9" width="8.44140625" style="123" customWidth="1"/>
    <col min="10" max="10" width="9.21875" style="123" customWidth="1"/>
    <col min="11" max="12" width="8.6640625" style="123" customWidth="1"/>
    <col min="13" max="13" width="8.109375" style="123" customWidth="1"/>
    <col min="14" max="14" width="7.88671875" style="123" customWidth="1"/>
    <col min="15" max="15" width="8.109375" style="123" customWidth="1"/>
    <col min="16" max="16" width="9.88671875" style="107" bestFit="1" customWidth="1"/>
    <col min="17" max="16384" width="8.88671875" style="107"/>
  </cols>
  <sheetData>
    <row r="1" spans="1:16" ht="22.5">
      <c r="A1" s="443" t="s">
        <v>93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108"/>
    </row>
    <row r="2" spans="1:16" ht="15.75" customHeight="1" thickBot="1">
      <c r="A2" s="112"/>
      <c r="B2" s="444"/>
      <c r="C2" s="444"/>
      <c r="D2" s="14"/>
      <c r="E2" s="14"/>
      <c r="F2" s="112"/>
      <c r="G2" s="124"/>
      <c r="H2" s="124"/>
      <c r="I2" s="124"/>
      <c r="J2" s="124"/>
      <c r="K2" s="124"/>
      <c r="L2" s="124"/>
      <c r="M2" s="124"/>
      <c r="N2" s="124"/>
      <c r="O2" s="53" t="s">
        <v>51</v>
      </c>
      <c r="P2" s="108"/>
    </row>
    <row r="3" spans="1:16" ht="15.75" customHeight="1">
      <c r="A3" s="445" t="s">
        <v>29</v>
      </c>
      <c r="B3" s="447" t="s">
        <v>81</v>
      </c>
      <c r="C3" s="449" t="s">
        <v>80</v>
      </c>
      <c r="D3" s="451" t="s">
        <v>82</v>
      </c>
      <c r="E3" s="453" t="s">
        <v>76</v>
      </c>
      <c r="F3" s="455" t="s">
        <v>75</v>
      </c>
      <c r="G3" s="457" t="s">
        <v>50</v>
      </c>
      <c r="H3" s="458"/>
      <c r="I3" s="458"/>
      <c r="J3" s="458"/>
      <c r="K3" s="458"/>
      <c r="L3" s="458"/>
      <c r="M3" s="458"/>
      <c r="N3" s="458"/>
      <c r="O3" s="459"/>
      <c r="P3" s="108"/>
    </row>
    <row r="4" spans="1:16" ht="15.75" customHeight="1" thickBot="1">
      <c r="A4" s="446"/>
      <c r="B4" s="448"/>
      <c r="C4" s="450"/>
      <c r="D4" s="452"/>
      <c r="E4" s="454"/>
      <c r="F4" s="456"/>
      <c r="G4" s="128" t="s">
        <v>2</v>
      </c>
      <c r="H4" s="129" t="s">
        <v>3</v>
      </c>
      <c r="I4" s="128" t="s">
        <v>1</v>
      </c>
      <c r="J4" s="129" t="s">
        <v>49</v>
      </c>
      <c r="K4" s="128" t="s">
        <v>52</v>
      </c>
      <c r="L4" s="129" t="s">
        <v>54</v>
      </c>
      <c r="M4" s="129" t="s">
        <v>55</v>
      </c>
      <c r="N4" s="129" t="s">
        <v>56</v>
      </c>
      <c r="O4" s="130" t="s">
        <v>53</v>
      </c>
      <c r="P4" s="108"/>
    </row>
    <row r="5" spans="1:16" ht="19.5" customHeight="1">
      <c r="A5" s="433" t="s">
        <v>6</v>
      </c>
      <c r="B5" s="117" t="s">
        <v>25</v>
      </c>
      <c r="C5" s="118" t="s">
        <v>43</v>
      </c>
      <c r="D5" s="38" t="e">
        <f>12-'[1]3'!E5</f>
        <v>#REF!</v>
      </c>
      <c r="E5" s="27">
        <f>SUM(G5:O5)/9</f>
        <v>77222.222222222219</v>
      </c>
      <c r="F5" s="42" t="e">
        <f t="shared" ref="F5:F40" si="0">(E5-D5)/D5*100</f>
        <v>#REF!</v>
      </c>
      <c r="G5" s="149">
        <v>79500</v>
      </c>
      <c r="H5" s="133">
        <v>78000</v>
      </c>
      <c r="I5" s="150">
        <v>75800</v>
      </c>
      <c r="J5" s="162">
        <v>78000</v>
      </c>
      <c r="K5" s="137">
        <v>69900</v>
      </c>
      <c r="L5" s="151">
        <v>86000</v>
      </c>
      <c r="M5" s="164">
        <v>69800</v>
      </c>
      <c r="N5" s="139">
        <v>73000</v>
      </c>
      <c r="O5" s="171">
        <v>85000</v>
      </c>
      <c r="P5" s="2"/>
    </row>
    <row r="6" spans="1:16" ht="19.5" customHeight="1">
      <c r="A6" s="434"/>
      <c r="B6" s="119" t="s">
        <v>87</v>
      </c>
      <c r="C6" s="120" t="s">
        <v>27</v>
      </c>
      <c r="D6" s="20" t="e">
        <f>#REF!</f>
        <v>#REF!</v>
      </c>
      <c r="E6" s="28">
        <f>SUM(G6:O6)/9</f>
        <v>7083.333333333333</v>
      </c>
      <c r="F6" s="43" t="e">
        <f t="shared" si="0"/>
        <v>#REF!</v>
      </c>
      <c r="G6" s="152">
        <v>6200</v>
      </c>
      <c r="H6" s="134">
        <v>6500</v>
      </c>
      <c r="I6" s="153">
        <v>10500</v>
      </c>
      <c r="J6" s="148">
        <v>6900</v>
      </c>
      <c r="K6" s="138">
        <v>7450</v>
      </c>
      <c r="L6" s="154">
        <v>6500</v>
      </c>
      <c r="M6" s="165">
        <v>7500</v>
      </c>
      <c r="N6" s="140">
        <v>5200</v>
      </c>
      <c r="O6" s="172">
        <v>7000</v>
      </c>
      <c r="P6" s="3"/>
    </row>
    <row r="7" spans="1:16" ht="19.5" customHeight="1">
      <c r="A7" s="434"/>
      <c r="B7" s="119" t="s">
        <v>78</v>
      </c>
      <c r="C7" s="120" t="s">
        <v>77</v>
      </c>
      <c r="D7" s="20" t="e">
        <f>#REF!</f>
        <v>#REF!</v>
      </c>
      <c r="E7" s="28">
        <f t="shared" ref="E7:E14" si="1">SUM(G7:O7)/9</f>
        <v>6110</v>
      </c>
      <c r="F7" s="43" t="e">
        <f t="shared" si="0"/>
        <v>#REF!</v>
      </c>
      <c r="G7" s="152">
        <v>6200</v>
      </c>
      <c r="H7" s="134">
        <v>6500</v>
      </c>
      <c r="I7" s="153">
        <v>6700</v>
      </c>
      <c r="J7" s="148">
        <v>6800</v>
      </c>
      <c r="K7" s="138">
        <v>5990</v>
      </c>
      <c r="L7" s="154">
        <v>6900</v>
      </c>
      <c r="M7" s="166">
        <v>5000</v>
      </c>
      <c r="N7" s="140">
        <v>4900</v>
      </c>
      <c r="O7" s="172">
        <v>6000</v>
      </c>
      <c r="P7" s="3"/>
    </row>
    <row r="8" spans="1:16" ht="19.5" customHeight="1">
      <c r="A8" s="434"/>
      <c r="B8" s="132" t="s">
        <v>11</v>
      </c>
      <c r="C8" s="120" t="s">
        <v>66</v>
      </c>
      <c r="D8" s="20" t="e">
        <f>#REF!</f>
        <v>#REF!</v>
      </c>
      <c r="E8" s="28">
        <f t="shared" si="1"/>
        <v>4221.1111111111113</v>
      </c>
      <c r="F8" s="43" t="e">
        <f t="shared" si="0"/>
        <v>#REF!</v>
      </c>
      <c r="G8" s="152">
        <v>4000</v>
      </c>
      <c r="H8" s="134">
        <v>4230</v>
      </c>
      <c r="I8" s="153">
        <v>4980</v>
      </c>
      <c r="J8" s="148">
        <v>3500</v>
      </c>
      <c r="K8" s="138">
        <v>3300</v>
      </c>
      <c r="L8" s="154">
        <v>4000</v>
      </c>
      <c r="M8" s="166">
        <v>5980</v>
      </c>
      <c r="N8" s="140">
        <v>4500</v>
      </c>
      <c r="O8" s="172">
        <v>3500</v>
      </c>
      <c r="P8" s="3"/>
    </row>
    <row r="9" spans="1:16" ht="19.5" customHeight="1">
      <c r="A9" s="434"/>
      <c r="B9" s="132" t="s">
        <v>34</v>
      </c>
      <c r="C9" s="120" t="s">
        <v>58</v>
      </c>
      <c r="D9" s="20" t="e">
        <f>#REF!</f>
        <v>#REF!</v>
      </c>
      <c r="E9" s="28">
        <f t="shared" si="1"/>
        <v>1794.4444444444443</v>
      </c>
      <c r="F9" s="43" t="e">
        <f t="shared" si="0"/>
        <v>#REF!</v>
      </c>
      <c r="G9" s="152">
        <v>1980</v>
      </c>
      <c r="H9" s="134">
        <v>1480</v>
      </c>
      <c r="I9" s="153">
        <v>1500</v>
      </c>
      <c r="J9" s="148">
        <v>1500</v>
      </c>
      <c r="K9" s="138">
        <v>1890</v>
      </c>
      <c r="L9" s="154">
        <v>1800</v>
      </c>
      <c r="M9" s="166">
        <v>2500</v>
      </c>
      <c r="N9" s="140">
        <v>2000</v>
      </c>
      <c r="O9" s="172">
        <v>1500</v>
      </c>
      <c r="P9" s="3"/>
    </row>
    <row r="10" spans="1:16" ht="19.5" customHeight="1">
      <c r="A10" s="434"/>
      <c r="B10" s="132" t="s">
        <v>35</v>
      </c>
      <c r="C10" s="120" t="s">
        <v>85</v>
      </c>
      <c r="D10" s="20" t="e">
        <f>#REF!</f>
        <v>#REF!</v>
      </c>
      <c r="E10" s="28">
        <f t="shared" si="1"/>
        <v>1145.5555555555557</v>
      </c>
      <c r="F10" s="43" t="e">
        <f t="shared" si="0"/>
        <v>#REF!</v>
      </c>
      <c r="G10" s="156">
        <v>1350</v>
      </c>
      <c r="H10" s="135">
        <v>980</v>
      </c>
      <c r="I10" s="153">
        <v>990</v>
      </c>
      <c r="J10" s="148">
        <v>1250</v>
      </c>
      <c r="K10" s="138">
        <v>1450</v>
      </c>
      <c r="L10" s="154">
        <v>1000</v>
      </c>
      <c r="M10" s="166">
        <v>840</v>
      </c>
      <c r="N10" s="140">
        <v>1200</v>
      </c>
      <c r="O10" s="172">
        <v>1250</v>
      </c>
      <c r="P10" s="3"/>
    </row>
    <row r="11" spans="1:16" ht="19.5" customHeight="1">
      <c r="A11" s="434"/>
      <c r="B11" s="132" t="s">
        <v>20</v>
      </c>
      <c r="C11" s="120" t="s">
        <v>79</v>
      </c>
      <c r="D11" s="20" t="e">
        <f>#REF!</f>
        <v>#REF!</v>
      </c>
      <c r="E11" s="28">
        <f t="shared" si="1"/>
        <v>3506.6666666666665</v>
      </c>
      <c r="F11" s="43" t="e">
        <f t="shared" si="0"/>
        <v>#REF!</v>
      </c>
      <c r="G11" s="152">
        <v>3200</v>
      </c>
      <c r="H11" s="134">
        <v>2970</v>
      </c>
      <c r="I11" s="153">
        <v>3920</v>
      </c>
      <c r="J11" s="148">
        <v>3000</v>
      </c>
      <c r="K11" s="138">
        <v>4500</v>
      </c>
      <c r="L11" s="154">
        <v>3000</v>
      </c>
      <c r="M11" s="166">
        <v>3920</v>
      </c>
      <c r="N11" s="140">
        <v>3050</v>
      </c>
      <c r="O11" s="172">
        <v>4000</v>
      </c>
      <c r="P11" s="3"/>
    </row>
    <row r="12" spans="1:16" ht="19.5" customHeight="1">
      <c r="A12" s="434"/>
      <c r="B12" s="132" t="s">
        <v>38</v>
      </c>
      <c r="C12" s="120" t="s">
        <v>42</v>
      </c>
      <c r="D12" s="20" t="e">
        <f>#REF!</f>
        <v>#REF!</v>
      </c>
      <c r="E12" s="28">
        <f t="shared" si="1"/>
        <v>1926.6666666666667</v>
      </c>
      <c r="F12" s="43" t="e">
        <f t="shared" si="0"/>
        <v>#REF!</v>
      </c>
      <c r="G12" s="152">
        <v>1980</v>
      </c>
      <c r="H12" s="134">
        <v>1480</v>
      </c>
      <c r="I12" s="153">
        <v>2300</v>
      </c>
      <c r="J12" s="148">
        <v>1950</v>
      </c>
      <c r="K12" s="138">
        <v>2290</v>
      </c>
      <c r="L12" s="154">
        <v>1800</v>
      </c>
      <c r="M12" s="166">
        <v>1890</v>
      </c>
      <c r="N12" s="140">
        <v>1900</v>
      </c>
      <c r="O12" s="172">
        <v>1750</v>
      </c>
      <c r="P12" s="3"/>
    </row>
    <row r="13" spans="1:16" ht="19.5" customHeight="1">
      <c r="A13" s="434"/>
      <c r="B13" s="65" t="s">
        <v>8</v>
      </c>
      <c r="C13" s="46" t="s">
        <v>46</v>
      </c>
      <c r="D13" s="20" t="e">
        <f>#REF!</f>
        <v>#REF!</v>
      </c>
      <c r="E13" s="28">
        <f t="shared" si="1"/>
        <v>1820</v>
      </c>
      <c r="F13" s="43" t="e">
        <f t="shared" si="0"/>
        <v>#REF!</v>
      </c>
      <c r="G13" s="152">
        <v>1580</v>
      </c>
      <c r="H13" s="134">
        <v>990</v>
      </c>
      <c r="I13" s="153">
        <v>1980</v>
      </c>
      <c r="J13" s="148">
        <v>1950</v>
      </c>
      <c r="K13" s="138">
        <v>2200</v>
      </c>
      <c r="L13" s="154">
        <v>2000</v>
      </c>
      <c r="M13" s="166">
        <v>2180</v>
      </c>
      <c r="N13" s="140">
        <v>2000</v>
      </c>
      <c r="O13" s="172">
        <v>1500</v>
      </c>
      <c r="P13" s="3"/>
    </row>
    <row r="14" spans="1:16" ht="19.5" customHeight="1">
      <c r="A14" s="434"/>
      <c r="B14" s="65" t="s">
        <v>13</v>
      </c>
      <c r="C14" s="46" t="s">
        <v>59</v>
      </c>
      <c r="D14" s="20" t="e">
        <f>#REF!</f>
        <v>#REF!</v>
      </c>
      <c r="E14" s="28">
        <f t="shared" si="1"/>
        <v>2763.3333333333335</v>
      </c>
      <c r="F14" s="43" t="e">
        <f t="shared" si="0"/>
        <v>#REF!</v>
      </c>
      <c r="G14" s="152">
        <v>3500</v>
      </c>
      <c r="H14" s="134">
        <v>1950</v>
      </c>
      <c r="I14" s="153">
        <v>980</v>
      </c>
      <c r="J14" s="148">
        <v>3950</v>
      </c>
      <c r="K14" s="138">
        <v>2300</v>
      </c>
      <c r="L14" s="154">
        <v>3300</v>
      </c>
      <c r="M14" s="166">
        <v>2890</v>
      </c>
      <c r="N14" s="140">
        <v>3500</v>
      </c>
      <c r="O14" s="172">
        <v>2500</v>
      </c>
      <c r="P14" s="3"/>
    </row>
    <row r="15" spans="1:16" ht="19.5" customHeight="1">
      <c r="A15" s="434"/>
      <c r="B15" s="65" t="s">
        <v>86</v>
      </c>
      <c r="C15" s="46" t="s">
        <v>71</v>
      </c>
      <c r="D15" s="20" t="e">
        <f>#REF!</f>
        <v>#REF!</v>
      </c>
      <c r="E15" s="28">
        <f>SUM(G15:O15)/8</f>
        <v>25130</v>
      </c>
      <c r="F15" s="43" t="e">
        <f t="shared" si="0"/>
        <v>#REF!</v>
      </c>
      <c r="G15" s="152">
        <v>25000</v>
      </c>
      <c r="H15" s="134">
        <v>26000</v>
      </c>
      <c r="I15" s="153">
        <v>32400</v>
      </c>
      <c r="J15" s="148">
        <v>32000</v>
      </c>
      <c r="K15" s="138">
        <v>26000</v>
      </c>
      <c r="L15" s="154"/>
      <c r="M15" s="166">
        <v>19140</v>
      </c>
      <c r="N15" s="140">
        <v>21000</v>
      </c>
      <c r="O15" s="172">
        <v>19500</v>
      </c>
      <c r="P15" s="3"/>
    </row>
    <row r="16" spans="1:16" ht="19.5" customHeight="1">
      <c r="A16" s="434"/>
      <c r="B16" s="65" t="s">
        <v>21</v>
      </c>
      <c r="C16" s="46" t="s">
        <v>62</v>
      </c>
      <c r="D16" s="20" t="e">
        <f>#REF!</f>
        <v>#REF!</v>
      </c>
      <c r="E16" s="28">
        <f>SUM(G16:O16)/9</f>
        <v>3231.1111111111113</v>
      </c>
      <c r="F16" s="43" t="e">
        <f t="shared" si="0"/>
        <v>#REF!</v>
      </c>
      <c r="G16" s="152">
        <v>3000</v>
      </c>
      <c r="H16" s="134">
        <v>2800</v>
      </c>
      <c r="I16" s="153">
        <v>3980</v>
      </c>
      <c r="J16" s="148">
        <v>1500</v>
      </c>
      <c r="K16" s="138">
        <v>3800</v>
      </c>
      <c r="L16" s="154">
        <v>2500</v>
      </c>
      <c r="M16" s="166">
        <v>4500</v>
      </c>
      <c r="N16" s="140">
        <v>3500</v>
      </c>
      <c r="O16" s="172">
        <v>3500</v>
      </c>
      <c r="P16" s="3"/>
    </row>
    <row r="17" spans="1:16" ht="19.5" customHeight="1" thickBot="1">
      <c r="A17" s="434"/>
      <c r="B17" s="64" t="s">
        <v>16</v>
      </c>
      <c r="C17" s="52" t="s">
        <v>70</v>
      </c>
      <c r="D17" s="35" t="e">
        <f>#REF!</f>
        <v>#REF!</v>
      </c>
      <c r="E17" s="29">
        <f>SUM(G17:O17)/9</f>
        <v>4234.4444444444443</v>
      </c>
      <c r="F17" s="44" t="e">
        <f t="shared" si="0"/>
        <v>#REF!</v>
      </c>
      <c r="G17" s="157">
        <v>3500</v>
      </c>
      <c r="H17" s="136">
        <v>4500</v>
      </c>
      <c r="I17" s="158">
        <v>3980</v>
      </c>
      <c r="J17" s="163">
        <v>3950</v>
      </c>
      <c r="K17" s="146">
        <v>4500</v>
      </c>
      <c r="L17" s="159">
        <v>4000</v>
      </c>
      <c r="M17" s="167">
        <v>5980</v>
      </c>
      <c r="N17" s="147">
        <v>3700</v>
      </c>
      <c r="O17" s="173">
        <v>4000</v>
      </c>
      <c r="P17" s="3"/>
    </row>
    <row r="18" spans="1:16" ht="19.5" customHeight="1">
      <c r="A18" s="435" t="s">
        <v>9</v>
      </c>
      <c r="B18" s="63" t="s">
        <v>23</v>
      </c>
      <c r="C18" s="49" t="s">
        <v>65</v>
      </c>
      <c r="D18" s="36" t="e">
        <f>#REF!</f>
        <v>#REF!</v>
      </c>
      <c r="E18" s="30">
        <f>SUM(G18:O18)/8</f>
        <v>84600</v>
      </c>
      <c r="F18" s="57" t="e">
        <f t="shared" si="0"/>
        <v>#REF!</v>
      </c>
      <c r="G18" s="149">
        <v>72000</v>
      </c>
      <c r="H18" s="134">
        <v>78000</v>
      </c>
      <c r="I18" s="150">
        <v>102000</v>
      </c>
      <c r="J18" s="162">
        <v>78000</v>
      </c>
      <c r="K18" s="144">
        <v>86000</v>
      </c>
      <c r="L18" s="151"/>
      <c r="M18" s="168">
        <v>88800</v>
      </c>
      <c r="N18" s="139">
        <v>94000</v>
      </c>
      <c r="O18" s="171">
        <v>78000</v>
      </c>
      <c r="P18" s="3"/>
    </row>
    <row r="19" spans="1:16" ht="19.5" customHeight="1">
      <c r="A19" s="436"/>
      <c r="B19" s="65" t="s">
        <v>84</v>
      </c>
      <c r="C19" s="46" t="s">
        <v>90</v>
      </c>
      <c r="D19" s="20" t="e">
        <f>#REF!</f>
        <v>#REF!</v>
      </c>
      <c r="E19" s="20">
        <f t="shared" ref="E19:E27" si="2">SUM(G19:O19)/9</f>
        <v>16577.777777777777</v>
      </c>
      <c r="F19" s="43" t="e">
        <f t="shared" si="0"/>
        <v>#REF!</v>
      </c>
      <c r="G19" s="152">
        <v>16800</v>
      </c>
      <c r="H19" s="105">
        <v>16800</v>
      </c>
      <c r="I19" s="153">
        <v>18000</v>
      </c>
      <c r="J19" s="148">
        <v>13800</v>
      </c>
      <c r="K19" s="138">
        <v>19900</v>
      </c>
      <c r="L19" s="154">
        <v>15000</v>
      </c>
      <c r="M19" s="166">
        <v>13800</v>
      </c>
      <c r="N19" s="140">
        <v>18900</v>
      </c>
      <c r="O19" s="172">
        <v>16200</v>
      </c>
      <c r="P19" s="3"/>
    </row>
    <row r="20" spans="1:16" ht="19.5" customHeight="1">
      <c r="A20" s="436"/>
      <c r="B20" s="65" t="s">
        <v>28</v>
      </c>
      <c r="C20" s="46" t="s">
        <v>61</v>
      </c>
      <c r="D20" s="20" t="e">
        <f>#REF!</f>
        <v>#REF!</v>
      </c>
      <c r="E20" s="28">
        <f t="shared" si="2"/>
        <v>7044.4444444444443</v>
      </c>
      <c r="F20" s="43" t="e">
        <f t="shared" si="0"/>
        <v>#REF!</v>
      </c>
      <c r="G20" s="152">
        <v>8000</v>
      </c>
      <c r="H20" s="106">
        <v>7500</v>
      </c>
      <c r="I20" s="153">
        <v>7500</v>
      </c>
      <c r="J20" s="148">
        <v>5900</v>
      </c>
      <c r="K20" s="138">
        <v>6500</v>
      </c>
      <c r="L20" s="154">
        <v>6900</v>
      </c>
      <c r="M20" s="166">
        <v>6900</v>
      </c>
      <c r="N20" s="140">
        <v>7200</v>
      </c>
      <c r="O20" s="172">
        <v>7000</v>
      </c>
      <c r="P20" s="3"/>
    </row>
    <row r="21" spans="1:16" ht="19.5" customHeight="1" thickBot="1">
      <c r="A21" s="437"/>
      <c r="B21" s="62" t="s">
        <v>32</v>
      </c>
      <c r="C21" s="34" t="s">
        <v>48</v>
      </c>
      <c r="D21" s="31" t="e">
        <f>#REF!</f>
        <v>#REF!</v>
      </c>
      <c r="E21" s="29">
        <f t="shared" si="2"/>
        <v>7473.333333333333</v>
      </c>
      <c r="F21" s="44" t="e">
        <f t="shared" si="0"/>
        <v>#REF!</v>
      </c>
      <c r="G21" s="157">
        <v>8900</v>
      </c>
      <c r="H21" s="145">
        <v>9480</v>
      </c>
      <c r="I21" s="158">
        <v>7500</v>
      </c>
      <c r="J21" s="163">
        <v>7980</v>
      </c>
      <c r="K21" s="142">
        <v>6990</v>
      </c>
      <c r="L21" s="159">
        <v>6500</v>
      </c>
      <c r="M21" s="167">
        <v>6980</v>
      </c>
      <c r="N21" s="141">
        <v>6980</v>
      </c>
      <c r="O21" s="173">
        <v>5950</v>
      </c>
      <c r="P21" s="3"/>
    </row>
    <row r="22" spans="1:16" ht="19.5" customHeight="1">
      <c r="A22" s="438" t="s">
        <v>94</v>
      </c>
      <c r="B22" s="61" t="s">
        <v>88</v>
      </c>
      <c r="C22" s="56" t="s">
        <v>92</v>
      </c>
      <c r="D22" s="37" t="e">
        <f>#REF!</f>
        <v>#REF!</v>
      </c>
      <c r="E22" s="37">
        <f t="shared" si="2"/>
        <v>5055.5555555555557</v>
      </c>
      <c r="F22" s="57" t="e">
        <f t="shared" si="0"/>
        <v>#REF!</v>
      </c>
      <c r="G22" s="149">
        <v>4500</v>
      </c>
      <c r="H22" s="94">
        <v>5000</v>
      </c>
      <c r="I22" s="150">
        <v>6500</v>
      </c>
      <c r="J22" s="162">
        <v>6000</v>
      </c>
      <c r="K22" s="137">
        <v>6000</v>
      </c>
      <c r="L22" s="151">
        <v>3800</v>
      </c>
      <c r="M22" s="168">
        <v>6000</v>
      </c>
      <c r="N22" s="140">
        <v>4200</v>
      </c>
      <c r="O22" s="171">
        <v>3500</v>
      </c>
      <c r="P22" s="3"/>
    </row>
    <row r="23" spans="1:16" ht="19.5" customHeight="1">
      <c r="A23" s="438"/>
      <c r="B23" s="65" t="s">
        <v>17</v>
      </c>
      <c r="C23" s="46" t="s">
        <v>72</v>
      </c>
      <c r="D23" s="20" t="e">
        <f>#REF!</f>
        <v>#REF!</v>
      </c>
      <c r="E23" s="28">
        <f>SUM(G23:O23)/8</f>
        <v>13812.5</v>
      </c>
      <c r="F23" s="43" t="e">
        <f>(E23-D23)/D23*100</f>
        <v>#REF!</v>
      </c>
      <c r="G23" s="152">
        <v>15000</v>
      </c>
      <c r="H23" s="104">
        <v>12000</v>
      </c>
      <c r="I23" s="153">
        <v>12000</v>
      </c>
      <c r="J23" s="148">
        <v>7000</v>
      </c>
      <c r="K23" s="138">
        <v>22000</v>
      </c>
      <c r="L23" s="154">
        <v>10000</v>
      </c>
      <c r="M23" s="166">
        <v>15000</v>
      </c>
      <c r="N23" s="140">
        <v>7500</v>
      </c>
      <c r="O23" s="172">
        <v>10000</v>
      </c>
      <c r="P23" s="3"/>
    </row>
    <row r="24" spans="1:16" ht="19.5" customHeight="1">
      <c r="A24" s="438"/>
      <c r="B24" s="65" t="s">
        <v>91</v>
      </c>
      <c r="C24" s="46" t="s">
        <v>41</v>
      </c>
      <c r="D24" s="20" t="e">
        <f>#REF!</f>
        <v>#REF!</v>
      </c>
      <c r="E24" s="28">
        <f>SUM(G24:O24)/8</f>
        <v>5500</v>
      </c>
      <c r="F24" s="43" t="e">
        <f t="shared" si="0"/>
        <v>#REF!</v>
      </c>
      <c r="G24" s="152">
        <v>5000</v>
      </c>
      <c r="H24" s="134">
        <v>5000</v>
      </c>
      <c r="I24" s="153">
        <v>6000</v>
      </c>
      <c r="J24" s="148">
        <v>5000</v>
      </c>
      <c r="K24" s="138">
        <v>6000</v>
      </c>
      <c r="L24" s="154">
        <v>4000</v>
      </c>
      <c r="M24" s="166">
        <v>5000</v>
      </c>
      <c r="N24" s="140">
        <v>4500</v>
      </c>
      <c r="O24" s="172">
        <v>3500</v>
      </c>
      <c r="P24" s="3"/>
    </row>
    <row r="25" spans="1:16" ht="19.5" customHeight="1" thickBot="1">
      <c r="A25" s="439"/>
      <c r="B25" s="47" t="s">
        <v>4</v>
      </c>
      <c r="C25" s="34" t="s">
        <v>45</v>
      </c>
      <c r="D25" s="35" t="e">
        <f>#REF!</f>
        <v>#REF!</v>
      </c>
      <c r="E25" s="29">
        <f>SUM(G25:O25)/9</f>
        <v>1952.2222222222222</v>
      </c>
      <c r="F25" s="44" t="e">
        <f t="shared" si="0"/>
        <v>#REF!</v>
      </c>
      <c r="G25" s="157">
        <v>1380</v>
      </c>
      <c r="H25" s="136">
        <v>1800</v>
      </c>
      <c r="I25" s="158">
        <v>1700</v>
      </c>
      <c r="J25" s="163">
        <v>1500</v>
      </c>
      <c r="K25" s="142">
        <v>2990</v>
      </c>
      <c r="L25" s="159">
        <v>2300</v>
      </c>
      <c r="M25" s="167">
        <v>2450</v>
      </c>
      <c r="N25" s="141">
        <v>2450</v>
      </c>
      <c r="O25" s="173">
        <v>1000</v>
      </c>
      <c r="P25" s="3"/>
    </row>
    <row r="26" spans="1:16" ht="19.5" customHeight="1">
      <c r="A26" s="440" t="s">
        <v>26</v>
      </c>
      <c r="B26" s="48" t="s">
        <v>14</v>
      </c>
      <c r="C26" s="49" t="s">
        <v>69</v>
      </c>
      <c r="D26" s="36" t="e">
        <f>#REF!</f>
        <v>#REF!</v>
      </c>
      <c r="E26" s="30">
        <f t="shared" si="2"/>
        <v>7975.5555555555557</v>
      </c>
      <c r="F26" s="57" t="e">
        <f t="shared" si="0"/>
        <v>#REF!</v>
      </c>
      <c r="G26" s="149">
        <v>7750</v>
      </c>
      <c r="H26" s="134">
        <v>7800</v>
      </c>
      <c r="I26" s="150">
        <v>8480</v>
      </c>
      <c r="J26" s="162">
        <v>8950</v>
      </c>
      <c r="K26" s="144">
        <v>8390</v>
      </c>
      <c r="L26" s="151">
        <v>5780</v>
      </c>
      <c r="M26" s="168">
        <v>7950</v>
      </c>
      <c r="N26" s="139">
        <v>7680</v>
      </c>
      <c r="O26" s="171">
        <v>9000</v>
      </c>
      <c r="P26" s="3"/>
    </row>
    <row r="27" spans="1:16" ht="19.5" customHeight="1">
      <c r="A27" s="441"/>
      <c r="B27" s="45" t="s">
        <v>10</v>
      </c>
      <c r="C27" s="46" t="s">
        <v>63</v>
      </c>
      <c r="D27" s="20" t="e">
        <f>#REF!</f>
        <v>#REF!</v>
      </c>
      <c r="E27" s="28">
        <f t="shared" si="2"/>
        <v>9104.4444444444453</v>
      </c>
      <c r="F27" s="43" t="e">
        <f t="shared" si="0"/>
        <v>#REF!</v>
      </c>
      <c r="G27" s="152">
        <v>9200</v>
      </c>
      <c r="H27" s="134">
        <v>8980</v>
      </c>
      <c r="I27" s="153">
        <v>5780</v>
      </c>
      <c r="J27" s="148">
        <v>10000</v>
      </c>
      <c r="K27" s="138">
        <v>10690</v>
      </c>
      <c r="L27" s="154">
        <v>9900</v>
      </c>
      <c r="M27" s="166">
        <v>8690</v>
      </c>
      <c r="N27" s="140">
        <v>8900</v>
      </c>
      <c r="O27" s="172">
        <v>9800</v>
      </c>
      <c r="P27" s="3"/>
    </row>
    <row r="28" spans="1:16" ht="19.5" customHeight="1">
      <c r="A28" s="441"/>
      <c r="B28" s="45" t="s">
        <v>12</v>
      </c>
      <c r="C28" s="46" t="s">
        <v>39</v>
      </c>
      <c r="D28" s="20" t="e">
        <f>#REF!</f>
        <v>#REF!</v>
      </c>
      <c r="E28" s="28">
        <f t="shared" ref="E28:E39" si="3">SUM(G28:O28)/9</f>
        <v>2123.3333333333335</v>
      </c>
      <c r="F28" s="43" t="e">
        <f t="shared" si="0"/>
        <v>#REF!</v>
      </c>
      <c r="G28" s="152">
        <v>1950</v>
      </c>
      <c r="H28" s="134">
        <v>2200</v>
      </c>
      <c r="I28" s="153">
        <v>2400</v>
      </c>
      <c r="J28" s="148">
        <v>2400</v>
      </c>
      <c r="K28" s="138">
        <v>2050</v>
      </c>
      <c r="L28" s="154">
        <v>2480</v>
      </c>
      <c r="M28" s="166">
        <v>1950</v>
      </c>
      <c r="N28" s="140">
        <v>1680</v>
      </c>
      <c r="O28" s="172">
        <v>2000</v>
      </c>
      <c r="P28" s="3"/>
    </row>
    <row r="29" spans="1:16" ht="19.5" customHeight="1">
      <c r="A29" s="441"/>
      <c r="B29" s="45" t="s">
        <v>33</v>
      </c>
      <c r="C29" s="46" t="s">
        <v>73</v>
      </c>
      <c r="D29" s="20" t="e">
        <f>#REF!</f>
        <v>#REF!</v>
      </c>
      <c r="E29" s="28">
        <f t="shared" si="3"/>
        <v>6160</v>
      </c>
      <c r="F29" s="43" t="e">
        <f t="shared" si="0"/>
        <v>#REF!</v>
      </c>
      <c r="G29" s="152">
        <v>5800</v>
      </c>
      <c r="H29" s="134">
        <v>6500</v>
      </c>
      <c r="I29" s="153">
        <v>5700</v>
      </c>
      <c r="J29" s="148">
        <v>4800</v>
      </c>
      <c r="K29" s="138">
        <v>6990</v>
      </c>
      <c r="L29" s="154">
        <v>6250</v>
      </c>
      <c r="M29" s="166">
        <v>4950</v>
      </c>
      <c r="N29" s="140">
        <v>6950</v>
      </c>
      <c r="O29" s="172">
        <v>7500</v>
      </c>
      <c r="P29" s="3"/>
    </row>
    <row r="30" spans="1:16" ht="19.5" customHeight="1">
      <c r="A30" s="441"/>
      <c r="B30" s="45" t="s">
        <v>22</v>
      </c>
      <c r="C30" s="46" t="s">
        <v>60</v>
      </c>
      <c r="D30" s="20" t="e">
        <f>#REF!</f>
        <v>#REF!</v>
      </c>
      <c r="E30" s="28">
        <f t="shared" si="3"/>
        <v>3351.1111111111113</v>
      </c>
      <c r="F30" s="43" t="e">
        <f t="shared" si="0"/>
        <v>#REF!</v>
      </c>
      <c r="G30" s="152">
        <v>3750</v>
      </c>
      <c r="H30" s="134">
        <v>2580</v>
      </c>
      <c r="I30" s="153">
        <v>3900</v>
      </c>
      <c r="J30" s="148">
        <v>3350</v>
      </c>
      <c r="K30" s="138">
        <v>3990</v>
      </c>
      <c r="L30" s="154">
        <v>2780</v>
      </c>
      <c r="M30" s="166">
        <v>2980</v>
      </c>
      <c r="N30" s="140">
        <v>3080</v>
      </c>
      <c r="O30" s="172">
        <v>3750</v>
      </c>
      <c r="P30" s="3"/>
    </row>
    <row r="31" spans="1:16" ht="31.9" customHeight="1">
      <c r="A31" s="441"/>
      <c r="B31" s="45" t="s">
        <v>36</v>
      </c>
      <c r="C31" s="50" t="s">
        <v>0</v>
      </c>
      <c r="D31" s="20" t="e">
        <f>#REF!</f>
        <v>#REF!</v>
      </c>
      <c r="E31" s="28">
        <f>SUM(G31:O31)/8</f>
        <v>1416.25</v>
      </c>
      <c r="F31" s="43" t="e">
        <f t="shared" si="0"/>
        <v>#REF!</v>
      </c>
      <c r="G31" s="152">
        <v>1400</v>
      </c>
      <c r="H31" s="134">
        <v>1400</v>
      </c>
      <c r="I31" s="153">
        <v>1000</v>
      </c>
      <c r="J31" s="148">
        <v>990</v>
      </c>
      <c r="K31" s="138">
        <v>1590</v>
      </c>
      <c r="L31" s="154">
        <v>1000</v>
      </c>
      <c r="M31" s="166">
        <v>1200</v>
      </c>
      <c r="N31" s="140">
        <v>1250</v>
      </c>
      <c r="O31" s="172">
        <v>1500</v>
      </c>
      <c r="P31" s="3"/>
    </row>
    <row r="32" spans="1:16" ht="19.5" customHeight="1">
      <c r="A32" s="441"/>
      <c r="B32" s="45" t="s">
        <v>37</v>
      </c>
      <c r="C32" s="46" t="s">
        <v>44</v>
      </c>
      <c r="D32" s="20" t="e">
        <f>#REF!</f>
        <v>#REF!</v>
      </c>
      <c r="E32" s="28">
        <f t="shared" si="3"/>
        <v>2844.4444444444443</v>
      </c>
      <c r="F32" s="43" t="e">
        <f t="shared" si="0"/>
        <v>#REF!</v>
      </c>
      <c r="G32" s="152">
        <v>2900</v>
      </c>
      <c r="H32" s="134">
        <v>2750</v>
      </c>
      <c r="I32" s="153">
        <v>2900</v>
      </c>
      <c r="J32" s="148">
        <v>2900</v>
      </c>
      <c r="K32" s="138">
        <v>2850</v>
      </c>
      <c r="L32" s="154">
        <v>2850</v>
      </c>
      <c r="M32" s="166">
        <v>2850</v>
      </c>
      <c r="N32" s="140">
        <v>2700</v>
      </c>
      <c r="O32" s="172">
        <v>2900</v>
      </c>
      <c r="P32" s="3"/>
    </row>
    <row r="33" spans="1:16" ht="19.5" customHeight="1">
      <c r="A33" s="441"/>
      <c r="B33" s="45" t="s">
        <v>5</v>
      </c>
      <c r="C33" s="46" t="s">
        <v>40</v>
      </c>
      <c r="D33" s="20" t="e">
        <f>#REF!</f>
        <v>#REF!</v>
      </c>
      <c r="E33" s="28">
        <f t="shared" si="3"/>
        <v>776.22222222222217</v>
      </c>
      <c r="F33" s="43" t="e">
        <f t="shared" si="0"/>
        <v>#REF!</v>
      </c>
      <c r="G33" s="152">
        <v>740</v>
      </c>
      <c r="H33" s="134">
        <v>740</v>
      </c>
      <c r="I33" s="153">
        <v>770</v>
      </c>
      <c r="J33" s="148">
        <v>790</v>
      </c>
      <c r="K33" s="138">
        <v>736</v>
      </c>
      <c r="L33" s="154">
        <v>890</v>
      </c>
      <c r="M33" s="166">
        <v>780</v>
      </c>
      <c r="N33" s="140">
        <v>700</v>
      </c>
      <c r="O33" s="172">
        <v>840</v>
      </c>
      <c r="P33" s="3"/>
    </row>
    <row r="34" spans="1:16" ht="27">
      <c r="A34" s="441"/>
      <c r="B34" s="45" t="s">
        <v>18</v>
      </c>
      <c r="C34" s="51" t="s">
        <v>57</v>
      </c>
      <c r="D34" s="20" t="e">
        <f>#REF!</f>
        <v>#REF!</v>
      </c>
      <c r="E34" s="28">
        <f t="shared" si="3"/>
        <v>23303.333333333332</v>
      </c>
      <c r="F34" s="43" t="e">
        <f t="shared" si="0"/>
        <v>#REF!</v>
      </c>
      <c r="G34" s="152">
        <v>23500</v>
      </c>
      <c r="H34" s="134">
        <v>22500</v>
      </c>
      <c r="I34" s="153">
        <v>22000</v>
      </c>
      <c r="J34" s="148">
        <v>22500</v>
      </c>
      <c r="K34" s="138">
        <v>21900</v>
      </c>
      <c r="L34" s="154">
        <v>22500</v>
      </c>
      <c r="M34" s="166">
        <v>34330</v>
      </c>
      <c r="N34" s="140">
        <v>19000</v>
      </c>
      <c r="O34" s="172">
        <v>21500</v>
      </c>
      <c r="P34" s="3"/>
    </row>
    <row r="35" spans="1:16" ht="19.5" customHeight="1">
      <c r="A35" s="441"/>
      <c r="B35" s="45" t="s">
        <v>19</v>
      </c>
      <c r="C35" s="46" t="s">
        <v>67</v>
      </c>
      <c r="D35" s="20" t="e">
        <f>#REF!</f>
        <v>#REF!</v>
      </c>
      <c r="E35" s="28">
        <f t="shared" si="3"/>
        <v>1374.4444444444443</v>
      </c>
      <c r="F35" s="43" t="e">
        <f t="shared" si="0"/>
        <v>#REF!</v>
      </c>
      <c r="G35" s="152">
        <v>1350</v>
      </c>
      <c r="H35" s="145">
        <v>1450</v>
      </c>
      <c r="I35" s="153">
        <v>1430</v>
      </c>
      <c r="J35" s="148">
        <v>1380</v>
      </c>
      <c r="K35" s="138">
        <v>1360</v>
      </c>
      <c r="L35" s="154">
        <v>1350</v>
      </c>
      <c r="M35" s="166">
        <v>1350</v>
      </c>
      <c r="N35" s="140">
        <v>1300</v>
      </c>
      <c r="O35" s="172">
        <v>1400</v>
      </c>
      <c r="P35" s="3"/>
    </row>
    <row r="36" spans="1:16" ht="19.5" customHeight="1">
      <c r="A36" s="441"/>
      <c r="B36" s="45" t="s">
        <v>30</v>
      </c>
      <c r="C36" s="46" t="s">
        <v>47</v>
      </c>
      <c r="D36" s="20" t="e">
        <f>#REF!</f>
        <v>#REF!</v>
      </c>
      <c r="E36" s="28">
        <f t="shared" si="3"/>
        <v>1641.1111111111111</v>
      </c>
      <c r="F36" s="43" t="e">
        <f t="shared" si="0"/>
        <v>#REF!</v>
      </c>
      <c r="G36" s="103">
        <v>1650</v>
      </c>
      <c r="H36" s="98">
        <v>1650</v>
      </c>
      <c r="I36" s="101">
        <v>1600</v>
      </c>
      <c r="J36" s="148">
        <v>1650</v>
      </c>
      <c r="K36" s="138">
        <v>1560</v>
      </c>
      <c r="L36" s="154">
        <v>1800</v>
      </c>
      <c r="M36" s="166">
        <v>1650</v>
      </c>
      <c r="N36" s="140">
        <v>1410</v>
      </c>
      <c r="O36" s="172">
        <v>1800</v>
      </c>
      <c r="P36" s="3"/>
    </row>
    <row r="37" spans="1:16" ht="19.5" customHeight="1">
      <c r="A37" s="441"/>
      <c r="B37" s="45" t="s">
        <v>15</v>
      </c>
      <c r="C37" s="46" t="s">
        <v>68</v>
      </c>
      <c r="D37" s="20" t="e">
        <f>#REF!</f>
        <v>#REF!</v>
      </c>
      <c r="E37" s="28">
        <f t="shared" si="3"/>
        <v>1607.7777777777778</v>
      </c>
      <c r="F37" s="43" t="e">
        <f t="shared" si="0"/>
        <v>#REF!</v>
      </c>
      <c r="G37" s="103">
        <v>1250</v>
      </c>
      <c r="H37" s="97">
        <v>1500</v>
      </c>
      <c r="I37" s="101">
        <v>1700</v>
      </c>
      <c r="J37" s="93">
        <v>1900</v>
      </c>
      <c r="K37" s="138">
        <v>1950</v>
      </c>
      <c r="L37" s="154">
        <v>1850</v>
      </c>
      <c r="M37" s="166">
        <v>920</v>
      </c>
      <c r="N37" s="174">
        <v>1700</v>
      </c>
      <c r="O37" s="172">
        <v>1700</v>
      </c>
      <c r="P37" s="3"/>
    </row>
    <row r="38" spans="1:16" ht="19.5" customHeight="1">
      <c r="A38" s="441"/>
      <c r="B38" s="45" t="s">
        <v>7</v>
      </c>
      <c r="C38" s="46" t="s">
        <v>64</v>
      </c>
      <c r="D38" s="20" t="e">
        <f>#REF!</f>
        <v>#REF!</v>
      </c>
      <c r="E38" s="28">
        <f>SUM(G38:O38)/9</f>
        <v>538.88888888888891</v>
      </c>
      <c r="F38" s="43" t="e">
        <f t="shared" si="0"/>
        <v>#REF!</v>
      </c>
      <c r="G38" s="103">
        <v>600</v>
      </c>
      <c r="H38" s="96">
        <v>550</v>
      </c>
      <c r="I38" s="101">
        <v>490</v>
      </c>
      <c r="J38" s="153">
        <v>550</v>
      </c>
      <c r="K38" s="143">
        <v>480</v>
      </c>
      <c r="L38" s="154">
        <v>580</v>
      </c>
      <c r="M38" s="169">
        <v>550</v>
      </c>
      <c r="N38" s="174">
        <v>450</v>
      </c>
      <c r="O38" s="155">
        <v>600</v>
      </c>
      <c r="P38" s="3"/>
    </row>
    <row r="39" spans="1:16" ht="19.5" customHeight="1">
      <c r="A39" s="441"/>
      <c r="B39" s="45" t="s">
        <v>31</v>
      </c>
      <c r="C39" s="46" t="s">
        <v>74</v>
      </c>
      <c r="D39" s="20" t="e">
        <f>#REF!</f>
        <v>#REF!</v>
      </c>
      <c r="E39" s="28">
        <f t="shared" si="3"/>
        <v>11752.222222222223</v>
      </c>
      <c r="F39" s="43" t="e">
        <f t="shared" si="0"/>
        <v>#REF!</v>
      </c>
      <c r="G39" s="103">
        <v>12500</v>
      </c>
      <c r="H39" s="95">
        <v>12000</v>
      </c>
      <c r="I39" s="101">
        <v>12300</v>
      </c>
      <c r="J39" s="148">
        <v>12000</v>
      </c>
      <c r="K39" s="137">
        <v>11970</v>
      </c>
      <c r="L39" s="154">
        <v>11500</v>
      </c>
      <c r="M39" s="170">
        <v>11000</v>
      </c>
      <c r="N39" s="140">
        <v>11500</v>
      </c>
      <c r="O39" s="155">
        <v>11000</v>
      </c>
      <c r="P39" s="3"/>
    </row>
    <row r="40" spans="1:16" ht="26.25" customHeight="1" thickBot="1">
      <c r="A40" s="442"/>
      <c r="B40" s="121" t="s">
        <v>83</v>
      </c>
      <c r="C40" s="122" t="s">
        <v>89</v>
      </c>
      <c r="D40" s="20" t="e">
        <f>#REF!</f>
        <v>#REF!</v>
      </c>
      <c r="E40" s="31">
        <f>SUM(G40:O40)/9</f>
        <v>25100</v>
      </c>
      <c r="F40" s="44" t="e">
        <f t="shared" si="0"/>
        <v>#REF!</v>
      </c>
      <c r="G40" s="102">
        <v>23800</v>
      </c>
      <c r="H40" s="99">
        <v>24500</v>
      </c>
      <c r="I40" s="100">
        <v>26800</v>
      </c>
      <c r="J40" s="158">
        <v>27500</v>
      </c>
      <c r="K40" s="142">
        <v>23900</v>
      </c>
      <c r="L40" s="159">
        <v>26500</v>
      </c>
      <c r="M40" s="160">
        <v>27000</v>
      </c>
      <c r="N40" s="141">
        <v>19900</v>
      </c>
      <c r="O40" s="161">
        <v>26000</v>
      </c>
      <c r="P40" s="3"/>
    </row>
    <row r="41" spans="1:16">
      <c r="A41" s="108"/>
      <c r="B41" s="113"/>
      <c r="C41" s="108"/>
      <c r="D41" s="92"/>
      <c r="E41" s="19"/>
      <c r="F41" s="109" t="s">
        <v>24</v>
      </c>
      <c r="G41" s="4"/>
      <c r="H41" s="55"/>
      <c r="I41" s="54"/>
      <c r="J41" s="131"/>
      <c r="K41" s="55"/>
      <c r="L41" s="4"/>
      <c r="M41" s="55"/>
      <c r="N41" s="5"/>
      <c r="O41" s="6"/>
      <c r="P41" s="1"/>
    </row>
    <row r="42" spans="1:16">
      <c r="A42" s="111"/>
      <c r="B42" s="114"/>
      <c r="C42" s="110"/>
      <c r="D42" s="16"/>
      <c r="E42" s="16"/>
      <c r="F42" s="110"/>
      <c r="G42" s="125"/>
      <c r="H42" s="125"/>
      <c r="I42" s="125"/>
      <c r="J42" s="125"/>
      <c r="K42" s="125"/>
      <c r="L42" s="125"/>
      <c r="M42" s="125"/>
      <c r="N42" s="125"/>
      <c r="O42" s="125"/>
    </row>
    <row r="43" spans="1:16">
      <c r="A43" s="111"/>
      <c r="B43" s="114"/>
      <c r="C43" s="110"/>
      <c r="D43" s="16"/>
      <c r="E43" s="16"/>
      <c r="F43" s="110"/>
      <c r="G43" s="125"/>
      <c r="H43" s="125"/>
      <c r="I43" s="125"/>
      <c r="J43" s="125"/>
      <c r="K43" s="125"/>
      <c r="L43" s="125"/>
      <c r="M43" s="125"/>
      <c r="N43" s="125"/>
      <c r="O43" s="125"/>
    </row>
    <row r="44" spans="1:16">
      <c r="A44" s="111"/>
      <c r="B44" s="114"/>
      <c r="C44" s="110"/>
      <c r="D44" s="16"/>
      <c r="E44" s="16"/>
      <c r="F44" s="110"/>
      <c r="G44" s="125"/>
      <c r="H44" s="125"/>
      <c r="I44" s="125"/>
      <c r="J44" s="125"/>
      <c r="K44" s="125"/>
      <c r="L44" s="125"/>
      <c r="M44" s="125"/>
      <c r="N44" s="125"/>
      <c r="O44" s="125"/>
    </row>
    <row r="45" spans="1:16">
      <c r="A45" s="111"/>
      <c r="B45" s="114"/>
      <c r="C45" s="110"/>
      <c r="D45" s="16"/>
      <c r="E45" s="16"/>
      <c r="F45" s="110"/>
      <c r="G45" s="125"/>
      <c r="H45" s="125"/>
      <c r="I45" s="125"/>
      <c r="J45" s="125"/>
      <c r="K45" s="125"/>
      <c r="L45" s="125"/>
      <c r="M45" s="125"/>
      <c r="N45" s="125"/>
      <c r="O45" s="125"/>
    </row>
    <row r="46" spans="1:16">
      <c r="A46" s="111"/>
      <c r="B46" s="114"/>
      <c r="C46" s="110"/>
      <c r="D46" s="16"/>
      <c r="E46" s="16"/>
      <c r="F46" s="110"/>
      <c r="G46" s="125"/>
      <c r="H46" s="125"/>
      <c r="I46" s="125"/>
      <c r="J46" s="125"/>
      <c r="K46" s="125"/>
      <c r="L46" s="125"/>
      <c r="M46" s="125"/>
      <c r="N46" s="125"/>
      <c r="O46" s="125"/>
    </row>
    <row r="47" spans="1:16">
      <c r="A47" s="111"/>
      <c r="B47" s="115"/>
      <c r="C47" s="111"/>
      <c r="D47" s="17"/>
      <c r="E47" s="17"/>
      <c r="F47" s="111"/>
      <c r="G47" s="126"/>
      <c r="H47" s="126"/>
      <c r="I47" s="126"/>
      <c r="J47" s="126"/>
      <c r="K47" s="126"/>
      <c r="L47" s="126"/>
      <c r="M47" s="126"/>
      <c r="N47" s="126"/>
      <c r="O47" s="126"/>
      <c r="P47" s="108"/>
    </row>
    <row r="48" spans="1:16">
      <c r="A48" s="108"/>
      <c r="B48" s="113"/>
      <c r="C48" s="108"/>
      <c r="D48" s="15"/>
      <c r="E48" s="15"/>
      <c r="F48" s="108"/>
      <c r="G48" s="127"/>
      <c r="H48" s="127"/>
      <c r="I48" s="127"/>
      <c r="J48" s="127"/>
      <c r="K48" s="127"/>
      <c r="L48" s="127"/>
      <c r="M48" s="127"/>
      <c r="N48" s="127"/>
      <c r="O48" s="127"/>
      <c r="P48" s="108"/>
    </row>
    <row r="49" spans="1:16">
      <c r="A49" s="108"/>
      <c r="B49" s="113"/>
      <c r="C49" s="108"/>
      <c r="D49" s="15"/>
      <c r="E49" s="15"/>
      <c r="F49" s="108"/>
      <c r="G49" s="127"/>
      <c r="H49" s="127"/>
      <c r="I49" s="127"/>
      <c r="J49" s="127"/>
      <c r="K49" s="127"/>
      <c r="L49" s="127"/>
      <c r="M49" s="127"/>
      <c r="N49" s="127"/>
      <c r="O49" s="127"/>
      <c r="P49" s="108"/>
    </row>
    <row r="50" spans="1:16">
      <c r="A50" s="108"/>
      <c r="B50" s="113"/>
      <c r="C50" s="108"/>
      <c r="D50" s="15"/>
      <c r="E50" s="15"/>
      <c r="F50" s="108"/>
      <c r="G50" s="127"/>
      <c r="H50" s="127"/>
      <c r="I50" s="127"/>
      <c r="J50" s="127"/>
      <c r="K50" s="127"/>
      <c r="L50" s="127"/>
      <c r="M50" s="127"/>
      <c r="N50" s="127"/>
      <c r="O50" s="127"/>
      <c r="P50" s="108"/>
    </row>
    <row r="51" spans="1:16">
      <c r="A51" s="108"/>
      <c r="B51" s="113"/>
      <c r="C51" s="108"/>
      <c r="D51" s="15"/>
      <c r="E51" s="15"/>
      <c r="F51" s="108"/>
      <c r="G51" s="127"/>
      <c r="H51" s="127"/>
      <c r="I51" s="127"/>
      <c r="J51" s="127"/>
      <c r="K51" s="127"/>
      <c r="L51" s="127"/>
      <c r="M51" s="127"/>
      <c r="N51" s="127"/>
      <c r="O51" s="127"/>
      <c r="P51" s="108"/>
    </row>
    <row r="52" spans="1:16">
      <c r="A52" s="108"/>
      <c r="B52" s="113"/>
      <c r="C52" s="108"/>
      <c r="D52" s="15"/>
      <c r="E52" s="15"/>
      <c r="F52" s="108"/>
      <c r="G52" s="127"/>
      <c r="H52" s="127"/>
      <c r="I52" s="127"/>
      <c r="J52" s="127"/>
      <c r="K52" s="127"/>
      <c r="L52" s="127"/>
      <c r="M52" s="127"/>
      <c r="N52" s="127"/>
      <c r="O52" s="127"/>
      <c r="P52" s="108"/>
    </row>
    <row r="53" spans="1:16">
      <c r="A53" s="108"/>
      <c r="B53" s="113"/>
      <c r="C53" s="108"/>
      <c r="D53" s="15"/>
      <c r="E53" s="15"/>
      <c r="F53" s="108"/>
      <c r="G53" s="127"/>
      <c r="H53" s="127"/>
      <c r="I53" s="127"/>
      <c r="J53" s="127"/>
      <c r="K53" s="127"/>
      <c r="L53" s="127"/>
      <c r="M53" s="127"/>
      <c r="N53" s="127"/>
      <c r="O53" s="127"/>
      <c r="P53" s="108"/>
    </row>
    <row r="54" spans="1:16">
      <c r="A54" s="108"/>
      <c r="B54" s="113"/>
      <c r="C54" s="108"/>
      <c r="D54" s="15"/>
      <c r="E54" s="15"/>
      <c r="F54" s="108"/>
      <c r="G54" s="127"/>
      <c r="H54" s="127"/>
      <c r="I54" s="127"/>
      <c r="J54" s="127"/>
      <c r="K54" s="127"/>
      <c r="L54" s="127"/>
      <c r="M54" s="127"/>
      <c r="N54" s="127"/>
      <c r="O54" s="127"/>
      <c r="P54" s="108"/>
    </row>
    <row r="55" spans="1:16">
      <c r="A55" s="108"/>
      <c r="B55" s="113"/>
      <c r="C55" s="108"/>
      <c r="D55" s="15"/>
      <c r="E55" s="15"/>
      <c r="F55" s="108"/>
      <c r="G55" s="127"/>
      <c r="H55" s="127"/>
      <c r="I55" s="127"/>
      <c r="J55" s="127"/>
      <c r="K55" s="127"/>
      <c r="L55" s="127"/>
      <c r="M55" s="127"/>
      <c r="N55" s="127"/>
      <c r="O55" s="127"/>
      <c r="P55" s="108"/>
    </row>
    <row r="56" spans="1:16">
      <c r="A56" s="108"/>
      <c r="B56" s="113"/>
      <c r="C56" s="108"/>
      <c r="D56" s="15"/>
      <c r="E56" s="15"/>
      <c r="F56" s="108"/>
      <c r="G56" s="127"/>
      <c r="H56" s="127"/>
      <c r="I56" s="127"/>
      <c r="J56" s="127"/>
      <c r="K56" s="127"/>
      <c r="L56" s="127"/>
      <c r="M56" s="127"/>
      <c r="N56" s="127"/>
      <c r="O56" s="127"/>
      <c r="P56" s="108"/>
    </row>
    <row r="57" spans="1:16">
      <c r="A57" s="108"/>
      <c r="B57" s="113"/>
      <c r="C57" s="108"/>
      <c r="D57" s="15"/>
      <c r="E57" s="15"/>
      <c r="F57" s="108"/>
      <c r="G57" s="127"/>
      <c r="H57" s="127"/>
      <c r="I57" s="127"/>
      <c r="J57" s="127"/>
      <c r="K57" s="127"/>
      <c r="L57" s="127"/>
      <c r="M57" s="127"/>
      <c r="N57" s="127"/>
      <c r="O57" s="127"/>
      <c r="P57" s="108"/>
    </row>
    <row r="58" spans="1:16">
      <c r="A58" s="108"/>
      <c r="B58" s="113"/>
      <c r="C58" s="108"/>
      <c r="D58" s="15"/>
      <c r="E58" s="15"/>
      <c r="F58" s="108"/>
      <c r="G58" s="127"/>
      <c r="H58" s="127"/>
      <c r="I58" s="127"/>
      <c r="J58" s="127"/>
      <c r="K58" s="127"/>
      <c r="L58" s="127"/>
      <c r="M58" s="127"/>
      <c r="N58" s="127"/>
      <c r="O58" s="127"/>
      <c r="P58" s="108"/>
    </row>
    <row r="59" spans="1:16">
      <c r="A59" s="108"/>
      <c r="B59" s="113"/>
      <c r="C59" s="108"/>
      <c r="D59" s="15"/>
      <c r="E59" s="15"/>
      <c r="F59" s="108"/>
      <c r="G59" s="127"/>
      <c r="H59" s="127"/>
      <c r="I59" s="127"/>
      <c r="J59" s="127"/>
      <c r="K59" s="127"/>
      <c r="L59" s="127"/>
      <c r="M59" s="127"/>
      <c r="N59" s="127"/>
      <c r="O59" s="127"/>
      <c r="P59" s="108"/>
    </row>
    <row r="60" spans="1:16">
      <c r="A60" s="108"/>
      <c r="B60" s="113"/>
      <c r="C60" s="108"/>
      <c r="D60" s="15"/>
      <c r="E60" s="15"/>
      <c r="F60" s="108"/>
      <c r="G60" s="127"/>
      <c r="H60" s="127"/>
      <c r="I60" s="127"/>
      <c r="J60" s="127"/>
      <c r="K60" s="127"/>
      <c r="L60" s="127"/>
      <c r="M60" s="127"/>
      <c r="N60" s="127"/>
      <c r="O60" s="127"/>
      <c r="P60" s="108"/>
    </row>
    <row r="61" spans="1:16">
      <c r="A61" s="108"/>
      <c r="B61" s="113"/>
      <c r="C61" s="108"/>
      <c r="D61" s="15"/>
      <c r="E61" s="15"/>
      <c r="F61" s="108"/>
      <c r="G61" s="127"/>
      <c r="H61" s="127"/>
      <c r="I61" s="127"/>
      <c r="J61" s="127"/>
      <c r="K61" s="127"/>
      <c r="L61" s="127"/>
      <c r="M61" s="127"/>
      <c r="N61" s="127"/>
      <c r="O61" s="127"/>
      <c r="P61" s="108"/>
    </row>
    <row r="62" spans="1:16">
      <c r="A62" s="108"/>
      <c r="B62" s="113"/>
      <c r="C62" s="108"/>
      <c r="D62" s="15"/>
      <c r="E62" s="15"/>
      <c r="F62" s="108"/>
      <c r="G62" s="127"/>
      <c r="H62" s="127"/>
      <c r="I62" s="127"/>
      <c r="J62" s="127"/>
      <c r="K62" s="127"/>
      <c r="L62" s="127"/>
      <c r="M62" s="127"/>
      <c r="N62" s="127"/>
      <c r="O62" s="127"/>
      <c r="P62" s="108"/>
    </row>
    <row r="63" spans="1:16">
      <c r="A63" s="108"/>
      <c r="B63" s="113"/>
      <c r="C63" s="108"/>
      <c r="D63" s="15"/>
      <c r="E63" s="15"/>
      <c r="F63" s="108"/>
      <c r="G63" s="127"/>
      <c r="H63" s="127"/>
      <c r="I63" s="127"/>
      <c r="J63" s="127"/>
      <c r="K63" s="127"/>
      <c r="L63" s="127"/>
      <c r="M63" s="127"/>
      <c r="N63" s="127"/>
      <c r="O63" s="127"/>
      <c r="P63" s="108"/>
    </row>
    <row r="64" spans="1:16">
      <c r="A64" s="108"/>
      <c r="B64" s="113"/>
      <c r="C64" s="108"/>
      <c r="D64" s="15"/>
      <c r="E64" s="15"/>
      <c r="F64" s="108"/>
      <c r="G64" s="127"/>
      <c r="H64" s="127"/>
      <c r="I64" s="127"/>
      <c r="J64" s="127"/>
      <c r="K64" s="127"/>
      <c r="L64" s="127"/>
      <c r="M64" s="127"/>
      <c r="N64" s="127"/>
      <c r="O64" s="127"/>
      <c r="P64" s="108"/>
    </row>
    <row r="65" spans="1:16">
      <c r="A65" s="108"/>
      <c r="B65" s="113"/>
      <c r="C65" s="108"/>
      <c r="D65" s="15"/>
      <c r="E65" s="15"/>
      <c r="F65" s="108"/>
      <c r="G65" s="127"/>
      <c r="H65" s="127"/>
      <c r="I65" s="127"/>
      <c r="J65" s="127"/>
      <c r="K65" s="127"/>
      <c r="L65" s="127"/>
      <c r="M65" s="127"/>
      <c r="N65" s="127"/>
      <c r="O65" s="127"/>
      <c r="P65" s="108"/>
    </row>
    <row r="66" spans="1:16" ht="46.5" customHeight="1">
      <c r="A66" s="108"/>
      <c r="B66" s="113"/>
      <c r="C66" s="108"/>
      <c r="D66" s="15"/>
      <c r="E66" s="15"/>
      <c r="F66" s="108"/>
      <c r="G66" s="127"/>
      <c r="H66" s="127"/>
      <c r="I66" s="127"/>
      <c r="J66" s="127"/>
      <c r="K66" s="127"/>
      <c r="L66" s="127"/>
      <c r="M66" s="127"/>
      <c r="N66" s="127"/>
      <c r="O66" s="127"/>
      <c r="P66" s="108"/>
    </row>
    <row r="102" spans="1:16">
      <c r="A102" s="108"/>
      <c r="B102" s="113"/>
      <c r="C102" s="108"/>
      <c r="D102" s="15"/>
      <c r="E102" s="15"/>
      <c r="F102" s="108"/>
      <c r="G102" s="127"/>
      <c r="H102" s="127"/>
      <c r="I102" s="127"/>
      <c r="J102" s="127"/>
      <c r="K102" s="127"/>
      <c r="L102" s="127"/>
      <c r="M102" s="127"/>
      <c r="N102" s="127"/>
      <c r="O102" s="127"/>
      <c r="P102" s="108"/>
    </row>
  </sheetData>
  <mergeCells count="13">
    <mergeCell ref="A5:A17"/>
    <mergeCell ref="A18:A21"/>
    <mergeCell ref="A22:A25"/>
    <mergeCell ref="A26:A40"/>
    <mergeCell ref="A1:O1"/>
    <mergeCell ref="B2:C2"/>
    <mergeCell ref="A3:A4"/>
    <mergeCell ref="B3:B4"/>
    <mergeCell ref="C3:C4"/>
    <mergeCell ref="D3:D4"/>
    <mergeCell ref="E3:E4"/>
    <mergeCell ref="F3:F4"/>
    <mergeCell ref="G3:O3"/>
  </mergeCells>
  <phoneticPr fontId="14" type="noConversion"/>
  <conditionalFormatting sqref="F1:F1048576">
    <cfRule type="cellIs" dxfId="10" priority="1" stopIfTrue="1" operator="lessThan">
      <formula>0</formula>
    </cfRule>
  </conditionalFormatting>
  <printOptions horizontalCentered="1" verticalCentered="1"/>
  <pageMargins left="0" right="0" top="0" bottom="0" header="0" footer="0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05"/>
  <sheetViews>
    <sheetView showGridLines="0" topLeftCell="A4" zoomScale="130" zoomScaleNormal="130" zoomScaleSheetLayoutView="75" workbookViewId="0">
      <selection activeCell="D12" sqref="D12"/>
    </sheetView>
  </sheetViews>
  <sheetFormatPr defaultRowHeight="13.5"/>
  <cols>
    <col min="1" max="1" width="1.5546875" style="180" customWidth="1"/>
    <col min="2" max="2" width="4" style="180" bestFit="1" customWidth="1"/>
    <col min="3" max="3" width="8.5546875" style="189" customWidth="1"/>
    <col min="4" max="4" width="21.109375" style="180" customWidth="1"/>
    <col min="5" max="5" width="9.5546875" style="18" customWidth="1"/>
    <col min="6" max="6" width="9.88671875" style="18" customWidth="1"/>
    <col min="7" max="7" width="9.77734375" style="180" customWidth="1"/>
    <col min="8" max="8" width="9.109375" style="196" customWidth="1"/>
    <col min="9" max="9" width="10.5546875" style="196" customWidth="1"/>
    <col min="10" max="10" width="12.77734375" style="196" customWidth="1"/>
    <col min="11" max="11" width="8.6640625" style="196" customWidth="1"/>
    <col min="12" max="12" width="8.109375" style="196" customWidth="1"/>
    <col min="13" max="13" width="7.88671875" style="196" customWidth="1"/>
    <col min="14" max="14" width="9.88671875" style="180" bestFit="1" customWidth="1"/>
    <col min="15" max="16384" width="8.88671875" style="180"/>
  </cols>
  <sheetData>
    <row r="1" spans="1:14" ht="6.75" customHeight="1" thickBot="1"/>
    <row r="2" spans="1:14" ht="21" customHeight="1">
      <c r="A2" s="415"/>
      <c r="B2" s="460" t="s">
        <v>132</v>
      </c>
      <c r="C2" s="461"/>
      <c r="D2" s="462" t="s">
        <v>124</v>
      </c>
      <c r="E2" s="463"/>
      <c r="F2" s="463"/>
      <c r="G2" s="463"/>
      <c r="H2" s="463"/>
      <c r="I2" s="463"/>
      <c r="J2" s="463"/>
      <c r="K2" s="463"/>
      <c r="L2" s="413"/>
      <c r="M2" s="414"/>
      <c r="N2" s="181"/>
    </row>
    <row r="3" spans="1:14" ht="10.5" customHeight="1" thickBot="1">
      <c r="B3" s="478"/>
      <c r="C3" s="479"/>
      <c r="D3" s="410"/>
      <c r="E3" s="410"/>
      <c r="F3" s="410"/>
      <c r="G3" s="410"/>
      <c r="H3" s="410"/>
      <c r="I3" s="410"/>
      <c r="J3" s="410"/>
      <c r="K3" s="410"/>
      <c r="L3" s="411"/>
      <c r="M3" s="412" t="s">
        <v>110</v>
      </c>
      <c r="N3" s="184"/>
    </row>
    <row r="4" spans="1:14" ht="15.75" customHeight="1" thickTop="1">
      <c r="B4" s="483" t="s">
        <v>29</v>
      </c>
      <c r="C4" s="485" t="s">
        <v>81</v>
      </c>
      <c r="D4" s="476" t="s">
        <v>125</v>
      </c>
      <c r="E4" s="488" t="s">
        <v>82</v>
      </c>
      <c r="F4" s="471" t="s">
        <v>76</v>
      </c>
      <c r="G4" s="473" t="s">
        <v>75</v>
      </c>
      <c r="H4" s="475" t="s">
        <v>50</v>
      </c>
      <c r="I4" s="476"/>
      <c r="J4" s="476"/>
      <c r="K4" s="476"/>
      <c r="L4" s="476"/>
      <c r="M4" s="477"/>
      <c r="N4" s="181"/>
    </row>
    <row r="5" spans="1:14" ht="15.75" customHeight="1" thickBot="1">
      <c r="B5" s="484"/>
      <c r="C5" s="486"/>
      <c r="D5" s="487"/>
      <c r="E5" s="489"/>
      <c r="F5" s="472"/>
      <c r="G5" s="474"/>
      <c r="H5" s="407" t="s">
        <v>2</v>
      </c>
      <c r="I5" s="408" t="s">
        <v>126</v>
      </c>
      <c r="J5" s="408" t="s">
        <v>109</v>
      </c>
      <c r="K5" s="408" t="s">
        <v>122</v>
      </c>
      <c r="L5" s="408" t="s">
        <v>111</v>
      </c>
      <c r="M5" s="409" t="s">
        <v>112</v>
      </c>
      <c r="N5" s="181"/>
    </row>
    <row r="6" spans="1:14" ht="19.5" customHeight="1">
      <c r="B6" s="464" t="s">
        <v>6</v>
      </c>
      <c r="C6" s="358" t="s">
        <v>25</v>
      </c>
      <c r="D6" s="359" t="s">
        <v>43</v>
      </c>
      <c r="E6" s="360">
        <f>'3-2'!F6</f>
        <v>72416.666666666672</v>
      </c>
      <c r="F6" s="361">
        <f>SUM(H6:M6)/6</f>
        <v>71000</v>
      </c>
      <c r="G6" s="362">
        <f t="shared" ref="G6:G43" si="0">(F6-E6)/E6*100</f>
        <v>-1.9562715765247478</v>
      </c>
      <c r="H6" s="363">
        <v>71000</v>
      </c>
      <c r="I6" s="416">
        <v>84500</v>
      </c>
      <c r="J6" s="417">
        <v>69500</v>
      </c>
      <c r="K6" s="418">
        <v>67500</v>
      </c>
      <c r="L6" s="364">
        <v>62500</v>
      </c>
      <c r="M6" s="419">
        <v>71000</v>
      </c>
      <c r="N6" s="2"/>
    </row>
    <row r="7" spans="1:14" ht="19.5" customHeight="1">
      <c r="B7" s="465"/>
      <c r="C7" s="365" t="s">
        <v>115</v>
      </c>
      <c r="D7" s="366" t="s">
        <v>114</v>
      </c>
      <c r="E7" s="367">
        <f>'3-2'!F7</f>
        <v>6103.333333333333</v>
      </c>
      <c r="F7" s="368">
        <f>SUM(H7:M7)/6</f>
        <v>5620</v>
      </c>
      <c r="G7" s="369">
        <f t="shared" si="0"/>
        <v>-7.919169852539591</v>
      </c>
      <c r="H7" s="370">
        <v>4170</v>
      </c>
      <c r="I7" s="420">
        <v>4500</v>
      </c>
      <c r="J7" s="421">
        <v>8000</v>
      </c>
      <c r="K7" s="422">
        <v>6550</v>
      </c>
      <c r="L7" s="371">
        <v>5000</v>
      </c>
      <c r="M7" s="423">
        <v>5500</v>
      </c>
      <c r="N7" s="3"/>
    </row>
    <row r="8" spans="1:14" ht="19.5" customHeight="1">
      <c r="B8" s="465"/>
      <c r="C8" s="365" t="s">
        <v>117</v>
      </c>
      <c r="D8" s="366" t="s">
        <v>116</v>
      </c>
      <c r="E8" s="367">
        <f>'3-2'!F8</f>
        <v>6583.333333333333</v>
      </c>
      <c r="F8" s="368">
        <f t="shared" ref="F8:F43" si="1">SUM(H8:M8)/6</f>
        <v>6583.333333333333</v>
      </c>
      <c r="G8" s="369">
        <f t="shared" si="0"/>
        <v>0</v>
      </c>
      <c r="H8" s="370">
        <v>6800</v>
      </c>
      <c r="I8" s="420">
        <v>6500</v>
      </c>
      <c r="J8" s="421">
        <v>5500</v>
      </c>
      <c r="K8" s="422">
        <v>9000</v>
      </c>
      <c r="L8" s="372">
        <v>6400</v>
      </c>
      <c r="M8" s="423">
        <v>5300</v>
      </c>
      <c r="N8" s="3"/>
    </row>
    <row r="9" spans="1:14" ht="19.5" customHeight="1">
      <c r="B9" s="465"/>
      <c r="C9" s="373" t="s">
        <v>11</v>
      </c>
      <c r="D9" s="366" t="s">
        <v>66</v>
      </c>
      <c r="E9" s="367">
        <f>'3-2'!F9</f>
        <v>4451.666666666667</v>
      </c>
      <c r="F9" s="368">
        <f t="shared" si="1"/>
        <v>4673.333333333333</v>
      </c>
      <c r="G9" s="369">
        <f t="shared" si="0"/>
        <v>4.9794084612504541</v>
      </c>
      <c r="H9" s="370">
        <v>4800</v>
      </c>
      <c r="I9" s="420">
        <v>4980</v>
      </c>
      <c r="J9" s="421">
        <v>4000</v>
      </c>
      <c r="K9" s="422">
        <v>3960</v>
      </c>
      <c r="L9" s="372">
        <v>4300</v>
      </c>
      <c r="M9" s="423">
        <v>6000</v>
      </c>
      <c r="N9" s="3"/>
    </row>
    <row r="10" spans="1:14" ht="19.5" customHeight="1">
      <c r="B10" s="465"/>
      <c r="C10" s="373" t="s">
        <v>34</v>
      </c>
      <c r="D10" s="366" t="s">
        <v>58</v>
      </c>
      <c r="E10" s="367">
        <f>'3-2'!F10</f>
        <v>1256.6666666666667</v>
      </c>
      <c r="F10" s="368">
        <f t="shared" si="1"/>
        <v>1470</v>
      </c>
      <c r="G10" s="369">
        <f t="shared" si="0"/>
        <v>16.976127320954902</v>
      </c>
      <c r="H10" s="370">
        <v>1350</v>
      </c>
      <c r="I10" s="420">
        <v>1980</v>
      </c>
      <c r="J10" s="421">
        <v>1000</v>
      </c>
      <c r="K10" s="422">
        <v>1490</v>
      </c>
      <c r="L10" s="372">
        <v>1200</v>
      </c>
      <c r="M10" s="423">
        <v>1800</v>
      </c>
      <c r="N10" s="3"/>
    </row>
    <row r="11" spans="1:14" ht="19.5" customHeight="1">
      <c r="B11" s="465"/>
      <c r="C11" s="373" t="s">
        <v>35</v>
      </c>
      <c r="D11" s="366" t="s">
        <v>85</v>
      </c>
      <c r="E11" s="367">
        <f>'3-2'!F11</f>
        <v>936.66666666666663</v>
      </c>
      <c r="F11" s="368">
        <f t="shared" si="1"/>
        <v>961.66666666666663</v>
      </c>
      <c r="G11" s="369">
        <f t="shared" si="0"/>
        <v>2.6690391459074734</v>
      </c>
      <c r="H11" s="374">
        <v>930</v>
      </c>
      <c r="I11" s="424">
        <v>750</v>
      </c>
      <c r="J11" s="421">
        <v>1000</v>
      </c>
      <c r="K11" s="422">
        <v>930</v>
      </c>
      <c r="L11" s="372">
        <v>660</v>
      </c>
      <c r="M11" s="423">
        <v>1500</v>
      </c>
      <c r="N11" s="3"/>
    </row>
    <row r="12" spans="1:14" ht="19.5" customHeight="1">
      <c r="B12" s="465"/>
      <c r="C12" s="373" t="s">
        <v>20</v>
      </c>
      <c r="D12" s="366" t="s">
        <v>79</v>
      </c>
      <c r="E12" s="367">
        <f>'3-2'!F12</f>
        <v>3790</v>
      </c>
      <c r="F12" s="368">
        <f t="shared" si="1"/>
        <v>3346.6666666666665</v>
      </c>
      <c r="G12" s="369">
        <f t="shared" si="0"/>
        <v>-11.697449428320144</v>
      </c>
      <c r="H12" s="370">
        <v>3960</v>
      </c>
      <c r="I12" s="420">
        <v>3960</v>
      </c>
      <c r="J12" s="421">
        <v>3000</v>
      </c>
      <c r="K12" s="422">
        <v>3560</v>
      </c>
      <c r="L12" s="372">
        <v>2000</v>
      </c>
      <c r="M12" s="423">
        <v>3600</v>
      </c>
      <c r="N12" s="3"/>
    </row>
    <row r="13" spans="1:14" ht="19.5" customHeight="1">
      <c r="B13" s="465"/>
      <c r="C13" s="373" t="s">
        <v>38</v>
      </c>
      <c r="D13" s="366" t="s">
        <v>42</v>
      </c>
      <c r="E13" s="367">
        <f>'3-2'!F13</f>
        <v>1593.3333333333333</v>
      </c>
      <c r="F13" s="368">
        <f t="shared" si="1"/>
        <v>1571.6666666666667</v>
      </c>
      <c r="G13" s="369">
        <f t="shared" si="0"/>
        <v>-1.3598326359832542</v>
      </c>
      <c r="H13" s="370">
        <v>1850</v>
      </c>
      <c r="I13" s="420">
        <v>1800</v>
      </c>
      <c r="J13" s="421">
        <v>2000</v>
      </c>
      <c r="K13" s="422">
        <v>1290</v>
      </c>
      <c r="L13" s="372">
        <v>1500</v>
      </c>
      <c r="M13" s="423">
        <v>990</v>
      </c>
      <c r="N13" s="3"/>
    </row>
    <row r="14" spans="1:14" ht="19.5" customHeight="1">
      <c r="B14" s="465"/>
      <c r="C14" s="375" t="s">
        <v>8</v>
      </c>
      <c r="D14" s="376" t="s">
        <v>46</v>
      </c>
      <c r="E14" s="367">
        <f>'3-2'!F14</f>
        <v>1826.6666666666667</v>
      </c>
      <c r="F14" s="368">
        <f t="shared" si="1"/>
        <v>1993.3333333333333</v>
      </c>
      <c r="G14" s="369">
        <f t="shared" si="0"/>
        <v>9.1240875912408672</v>
      </c>
      <c r="H14" s="370">
        <v>1980</v>
      </c>
      <c r="I14" s="420">
        <v>1800</v>
      </c>
      <c r="J14" s="421">
        <v>2000</v>
      </c>
      <c r="K14" s="422">
        <v>2200</v>
      </c>
      <c r="L14" s="372">
        <v>1580</v>
      </c>
      <c r="M14" s="423">
        <v>2400</v>
      </c>
      <c r="N14" s="3"/>
    </row>
    <row r="15" spans="1:14" ht="19.5" customHeight="1">
      <c r="B15" s="465"/>
      <c r="C15" s="375" t="s">
        <v>13</v>
      </c>
      <c r="D15" s="376" t="s">
        <v>59</v>
      </c>
      <c r="E15" s="367">
        <f>'3-2'!F15</f>
        <v>2111.6666666666665</v>
      </c>
      <c r="F15" s="368">
        <f t="shared" si="1"/>
        <v>2108.3333333333335</v>
      </c>
      <c r="G15" s="369">
        <f t="shared" si="0"/>
        <v>-0.15785319652721533</v>
      </c>
      <c r="H15" s="370">
        <v>2200</v>
      </c>
      <c r="I15" s="420">
        <v>1980</v>
      </c>
      <c r="J15" s="421">
        <v>3000</v>
      </c>
      <c r="K15" s="422">
        <v>1690</v>
      </c>
      <c r="L15" s="372">
        <v>1800</v>
      </c>
      <c r="M15" s="423">
        <v>1980</v>
      </c>
      <c r="N15" s="3"/>
    </row>
    <row r="16" spans="1:14" ht="19.5" customHeight="1">
      <c r="B16" s="465"/>
      <c r="C16" s="375" t="s">
        <v>86</v>
      </c>
      <c r="D16" s="376" t="s">
        <v>71</v>
      </c>
      <c r="E16" s="367">
        <f>'3-2'!F16</f>
        <v>27523</v>
      </c>
      <c r="F16" s="368">
        <f t="shared" si="1"/>
        <v>22023</v>
      </c>
      <c r="G16" s="369">
        <f t="shared" si="0"/>
        <v>-19.983286705664355</v>
      </c>
      <c r="H16" s="370">
        <v>24000</v>
      </c>
      <c r="I16" s="420">
        <v>26800</v>
      </c>
      <c r="J16" s="421">
        <v>15000</v>
      </c>
      <c r="K16" s="422">
        <v>29700</v>
      </c>
      <c r="L16" s="372">
        <v>18750</v>
      </c>
      <c r="M16" s="423">
        <v>17888</v>
      </c>
      <c r="N16" s="3"/>
    </row>
    <row r="17" spans="2:14" ht="19.5" customHeight="1">
      <c r="B17" s="465"/>
      <c r="C17" s="375" t="s">
        <v>113</v>
      </c>
      <c r="D17" s="376" t="s">
        <v>100</v>
      </c>
      <c r="E17" s="367">
        <f>'3-2'!F17</f>
        <v>3813.3333333333335</v>
      </c>
      <c r="F17" s="368">
        <f t="shared" si="1"/>
        <v>4346.666666666667</v>
      </c>
      <c r="G17" s="369">
        <f t="shared" si="0"/>
        <v>13.98601398601399</v>
      </c>
      <c r="H17" s="370">
        <v>4300</v>
      </c>
      <c r="I17" s="420">
        <v>3500</v>
      </c>
      <c r="J17" s="421">
        <v>3000</v>
      </c>
      <c r="K17" s="422">
        <v>5980</v>
      </c>
      <c r="L17" s="372">
        <v>2800</v>
      </c>
      <c r="M17" s="423">
        <v>6500</v>
      </c>
      <c r="N17" s="3"/>
    </row>
    <row r="18" spans="2:14" ht="19.5" customHeight="1">
      <c r="B18" s="465"/>
      <c r="C18" s="375" t="s">
        <v>101</v>
      </c>
      <c r="D18" s="376" t="s">
        <v>102</v>
      </c>
      <c r="E18" s="367">
        <f>'3-2'!F18</f>
        <v>5290</v>
      </c>
      <c r="F18" s="368">
        <f>SUM(H18:M18)/5</f>
        <v>4610</v>
      </c>
      <c r="G18" s="369">
        <f t="shared" si="0"/>
        <v>-12.854442344045369</v>
      </c>
      <c r="H18" s="370"/>
      <c r="I18" s="420">
        <v>6650</v>
      </c>
      <c r="J18" s="421">
        <v>5000</v>
      </c>
      <c r="K18" s="422">
        <v>2500</v>
      </c>
      <c r="L18" s="372">
        <v>3950</v>
      </c>
      <c r="M18" s="423">
        <v>4950</v>
      </c>
      <c r="N18" s="3"/>
    </row>
    <row r="19" spans="2:14" ht="19.5" customHeight="1">
      <c r="B19" s="465"/>
      <c r="C19" s="375" t="s">
        <v>103</v>
      </c>
      <c r="D19" s="376" t="s">
        <v>104</v>
      </c>
      <c r="E19" s="367">
        <f>'3-2'!F19</f>
        <v>5976.666666666667</v>
      </c>
      <c r="F19" s="368">
        <f t="shared" si="1"/>
        <v>5926.666666666667</v>
      </c>
      <c r="G19" s="369">
        <f t="shared" si="0"/>
        <v>-0.83658672615727836</v>
      </c>
      <c r="H19" s="370">
        <v>4980</v>
      </c>
      <c r="I19" s="420">
        <v>6900</v>
      </c>
      <c r="J19" s="421">
        <v>5000</v>
      </c>
      <c r="K19" s="422">
        <v>5500</v>
      </c>
      <c r="L19" s="372">
        <v>8800</v>
      </c>
      <c r="M19" s="423">
        <v>4380</v>
      </c>
      <c r="N19" s="3"/>
    </row>
    <row r="20" spans="2:14" ht="19.5" customHeight="1">
      <c r="B20" s="465"/>
      <c r="C20" s="375" t="s">
        <v>21</v>
      </c>
      <c r="D20" s="376" t="s">
        <v>62</v>
      </c>
      <c r="E20" s="367">
        <f>'3-2'!F20</f>
        <v>2230</v>
      </c>
      <c r="F20" s="368">
        <f t="shared" si="1"/>
        <v>2330</v>
      </c>
      <c r="G20" s="369">
        <f t="shared" si="0"/>
        <v>4.4843049327354256</v>
      </c>
      <c r="H20" s="370">
        <v>2830</v>
      </c>
      <c r="I20" s="420">
        <v>1650</v>
      </c>
      <c r="J20" s="421">
        <v>1500</v>
      </c>
      <c r="K20" s="422">
        <v>3900</v>
      </c>
      <c r="L20" s="372">
        <v>2300</v>
      </c>
      <c r="M20" s="423">
        <v>1800</v>
      </c>
      <c r="N20" s="3"/>
    </row>
    <row r="21" spans="2:14" ht="19.5" customHeight="1" thickBot="1">
      <c r="B21" s="465"/>
      <c r="C21" s="377" t="s">
        <v>16</v>
      </c>
      <c r="D21" s="378" t="s">
        <v>70</v>
      </c>
      <c r="E21" s="392">
        <f>'3-2'!F21</f>
        <v>3846.6666666666665</v>
      </c>
      <c r="F21" s="380">
        <f t="shared" si="1"/>
        <v>3943.3333333333335</v>
      </c>
      <c r="G21" s="381">
        <f t="shared" si="0"/>
        <v>2.5129982668977551</v>
      </c>
      <c r="H21" s="382">
        <v>4900</v>
      </c>
      <c r="I21" s="425">
        <v>4980</v>
      </c>
      <c r="J21" s="426">
        <v>2500</v>
      </c>
      <c r="K21" s="427">
        <v>3300</v>
      </c>
      <c r="L21" s="383">
        <v>3300</v>
      </c>
      <c r="M21" s="428">
        <v>4680</v>
      </c>
      <c r="N21" s="3"/>
    </row>
    <row r="22" spans="2:14" ht="19.5" customHeight="1">
      <c r="B22" s="466" t="s">
        <v>9</v>
      </c>
      <c r="C22" s="384" t="s">
        <v>23</v>
      </c>
      <c r="D22" s="385" t="s">
        <v>65</v>
      </c>
      <c r="E22" s="360">
        <f>'3-2'!F22</f>
        <v>68160</v>
      </c>
      <c r="F22" s="387">
        <f>SUM(H22:M22)/5</f>
        <v>70440</v>
      </c>
      <c r="G22" s="388">
        <f t="shared" si="0"/>
        <v>3.345070422535211</v>
      </c>
      <c r="H22" s="363"/>
      <c r="I22" s="420">
        <v>70800</v>
      </c>
      <c r="J22" s="429">
        <v>72000</v>
      </c>
      <c r="K22" s="418">
        <v>72000</v>
      </c>
      <c r="L22" s="389">
        <v>59400</v>
      </c>
      <c r="M22" s="419">
        <v>78000</v>
      </c>
      <c r="N22" s="3"/>
    </row>
    <row r="23" spans="2:14" ht="19.5" customHeight="1">
      <c r="B23" s="467"/>
      <c r="C23" s="375" t="s">
        <v>84</v>
      </c>
      <c r="D23" s="376" t="s">
        <v>90</v>
      </c>
      <c r="E23" s="367">
        <f>'3-2'!F23</f>
        <v>13316.666666666666</v>
      </c>
      <c r="F23" s="368">
        <f t="shared" si="1"/>
        <v>13583.333333333334</v>
      </c>
      <c r="G23" s="369">
        <f t="shared" si="0"/>
        <v>2.0025031289111479</v>
      </c>
      <c r="H23" s="370">
        <v>14800</v>
      </c>
      <c r="I23" s="420">
        <v>11800</v>
      </c>
      <c r="J23" s="421">
        <v>12000</v>
      </c>
      <c r="K23" s="422">
        <v>14700</v>
      </c>
      <c r="L23" s="372">
        <v>13200</v>
      </c>
      <c r="M23" s="423">
        <v>15000</v>
      </c>
      <c r="N23" s="3"/>
    </row>
    <row r="24" spans="2:14" ht="19.5" customHeight="1">
      <c r="B24" s="467"/>
      <c r="C24" s="375" t="s">
        <v>28</v>
      </c>
      <c r="D24" s="376" t="s">
        <v>61</v>
      </c>
      <c r="E24" s="367">
        <f>'3-2'!F24</f>
        <v>7146.666666666667</v>
      </c>
      <c r="F24" s="368">
        <f t="shared" si="1"/>
        <v>7133.333333333333</v>
      </c>
      <c r="G24" s="369">
        <f t="shared" si="0"/>
        <v>-0.18656716417911295</v>
      </c>
      <c r="H24" s="370">
        <v>6800</v>
      </c>
      <c r="I24" s="420">
        <v>6500</v>
      </c>
      <c r="J24" s="421">
        <v>7000</v>
      </c>
      <c r="K24" s="422">
        <v>7900</v>
      </c>
      <c r="L24" s="372">
        <v>6500</v>
      </c>
      <c r="M24" s="423">
        <v>8100</v>
      </c>
      <c r="N24" s="3"/>
    </row>
    <row r="25" spans="2:14" ht="19.5" customHeight="1" thickBot="1">
      <c r="B25" s="468"/>
      <c r="C25" s="390" t="s">
        <v>32</v>
      </c>
      <c r="D25" s="391" t="s">
        <v>48</v>
      </c>
      <c r="E25" s="392">
        <f>'3-2'!F25</f>
        <v>6213.333333333333</v>
      </c>
      <c r="F25" s="393">
        <f t="shared" si="1"/>
        <v>6621.666666666667</v>
      </c>
      <c r="G25" s="381">
        <f t="shared" si="0"/>
        <v>6.5718884120171781</v>
      </c>
      <c r="H25" s="382">
        <v>6980</v>
      </c>
      <c r="I25" s="430">
        <v>6980</v>
      </c>
      <c r="J25" s="426">
        <v>6900</v>
      </c>
      <c r="K25" s="427">
        <v>5990</v>
      </c>
      <c r="L25" s="383">
        <v>5980</v>
      </c>
      <c r="M25" s="431">
        <v>6900</v>
      </c>
      <c r="N25" s="3"/>
    </row>
    <row r="26" spans="2:14" ht="19.5" customHeight="1">
      <c r="B26" s="469" t="s">
        <v>94</v>
      </c>
      <c r="C26" s="394" t="s">
        <v>88</v>
      </c>
      <c r="D26" s="395" t="s">
        <v>121</v>
      </c>
      <c r="E26" s="360">
        <f>'3-2'!F26</f>
        <v>4240</v>
      </c>
      <c r="F26" s="396">
        <f>SUM(H26:M26)/5</f>
        <v>4700</v>
      </c>
      <c r="G26" s="388">
        <f t="shared" si="0"/>
        <v>10.849056603773585</v>
      </c>
      <c r="H26" s="363">
        <v>5000</v>
      </c>
      <c r="I26" s="416">
        <v>5000</v>
      </c>
      <c r="J26" s="429">
        <v>3000</v>
      </c>
      <c r="K26" s="418">
        <v>5000</v>
      </c>
      <c r="L26" s="389">
        <v>5500</v>
      </c>
      <c r="M26" s="423"/>
      <c r="N26" s="3"/>
    </row>
    <row r="27" spans="2:14" ht="19.5" customHeight="1">
      <c r="B27" s="469"/>
      <c r="C27" s="375" t="s">
        <v>17</v>
      </c>
      <c r="D27" s="376" t="s">
        <v>120</v>
      </c>
      <c r="E27" s="367">
        <f>'3-2'!F27</f>
        <v>9000</v>
      </c>
      <c r="F27" s="368">
        <f>SUM(H27:M27)/5</f>
        <v>10380</v>
      </c>
      <c r="G27" s="369">
        <f>(F27-E27)/E27*100</f>
        <v>15.333333333333332</v>
      </c>
      <c r="H27" s="370">
        <v>10000</v>
      </c>
      <c r="I27" s="420">
        <v>6900</v>
      </c>
      <c r="J27" s="421">
        <v>15000</v>
      </c>
      <c r="K27" s="422">
        <v>10000</v>
      </c>
      <c r="L27" s="372">
        <v>10000</v>
      </c>
      <c r="M27" s="423"/>
      <c r="N27" s="3"/>
    </row>
    <row r="28" spans="2:14" ht="19.5" customHeight="1">
      <c r="B28" s="469"/>
      <c r="C28" s="375" t="s">
        <v>91</v>
      </c>
      <c r="D28" s="376" t="s">
        <v>41</v>
      </c>
      <c r="E28" s="367">
        <f>'3-2'!F28</f>
        <v>4680</v>
      </c>
      <c r="F28" s="368">
        <f>SUM(H28:M28)/5</f>
        <v>4530</v>
      </c>
      <c r="G28" s="369">
        <f t="shared" si="0"/>
        <v>-3.2051282051282048</v>
      </c>
      <c r="H28" s="370">
        <v>3450</v>
      </c>
      <c r="I28" s="420">
        <v>4000</v>
      </c>
      <c r="J28" s="421">
        <v>5000</v>
      </c>
      <c r="K28" s="422">
        <v>6000</v>
      </c>
      <c r="L28" s="372">
        <v>4200</v>
      </c>
      <c r="M28" s="423"/>
      <c r="N28" s="3"/>
    </row>
    <row r="29" spans="2:14" ht="19.5" customHeight="1" thickBot="1">
      <c r="B29" s="470"/>
      <c r="C29" s="397" t="s">
        <v>105</v>
      </c>
      <c r="D29" s="391" t="s">
        <v>106</v>
      </c>
      <c r="E29" s="379">
        <f>'3-2'!F29</f>
        <v>23772.166666666668</v>
      </c>
      <c r="F29" s="393">
        <f t="shared" si="1"/>
        <v>23772.166666666668</v>
      </c>
      <c r="G29" s="381"/>
      <c r="H29" s="382">
        <v>27000</v>
      </c>
      <c r="I29" s="425">
        <v>33000</v>
      </c>
      <c r="J29" s="426">
        <v>20000</v>
      </c>
      <c r="K29" s="427">
        <v>18100</v>
      </c>
      <c r="L29" s="383">
        <v>18000</v>
      </c>
      <c r="M29" s="431">
        <v>26533</v>
      </c>
      <c r="N29" s="3"/>
    </row>
    <row r="30" spans="2:14" ht="19.5" customHeight="1">
      <c r="B30" s="480" t="s">
        <v>26</v>
      </c>
      <c r="C30" s="398" t="s">
        <v>14</v>
      </c>
      <c r="D30" s="385" t="s">
        <v>69</v>
      </c>
      <c r="E30" s="386">
        <f>'3-2'!F30</f>
        <v>7163.333333333333</v>
      </c>
      <c r="F30" s="396">
        <f t="shared" si="1"/>
        <v>7671.666666666667</v>
      </c>
      <c r="G30" s="388">
        <f t="shared" si="0"/>
        <v>7.0963238715681802</v>
      </c>
      <c r="H30" s="363">
        <v>5800</v>
      </c>
      <c r="I30" s="420">
        <v>5850</v>
      </c>
      <c r="J30" s="429">
        <v>9800</v>
      </c>
      <c r="K30" s="418">
        <v>9250</v>
      </c>
      <c r="L30" s="389">
        <v>6580</v>
      </c>
      <c r="M30" s="419">
        <v>8750</v>
      </c>
      <c r="N30" s="3"/>
    </row>
    <row r="31" spans="2:14" ht="19.5" customHeight="1">
      <c r="B31" s="481"/>
      <c r="C31" s="399" t="s">
        <v>10</v>
      </c>
      <c r="D31" s="376" t="s">
        <v>63</v>
      </c>
      <c r="E31" s="367">
        <f>'3-2'!F31</f>
        <v>7563.333333333333</v>
      </c>
      <c r="F31" s="368">
        <f t="shared" si="1"/>
        <v>7563.333333333333</v>
      </c>
      <c r="G31" s="369">
        <f t="shared" si="0"/>
        <v>0</v>
      </c>
      <c r="H31" s="370">
        <v>5980</v>
      </c>
      <c r="I31" s="420">
        <v>8680</v>
      </c>
      <c r="J31" s="421">
        <v>5950</v>
      </c>
      <c r="K31" s="422">
        <v>7650</v>
      </c>
      <c r="L31" s="372">
        <v>11000</v>
      </c>
      <c r="M31" s="423">
        <v>6120</v>
      </c>
      <c r="N31" s="3"/>
    </row>
    <row r="32" spans="2:14" ht="19.5" customHeight="1">
      <c r="B32" s="481"/>
      <c r="C32" s="399" t="s">
        <v>12</v>
      </c>
      <c r="D32" s="376" t="s">
        <v>39</v>
      </c>
      <c r="E32" s="367">
        <f>'3-2'!F32</f>
        <v>2185</v>
      </c>
      <c r="F32" s="368">
        <f t="shared" si="1"/>
        <v>2185</v>
      </c>
      <c r="G32" s="369">
        <f t="shared" si="0"/>
        <v>0</v>
      </c>
      <c r="H32" s="370">
        <v>2250</v>
      </c>
      <c r="I32" s="420">
        <v>1950</v>
      </c>
      <c r="J32" s="421">
        <v>2500</v>
      </c>
      <c r="K32" s="422">
        <v>2150</v>
      </c>
      <c r="L32" s="372">
        <v>2480</v>
      </c>
      <c r="M32" s="423">
        <v>1780</v>
      </c>
      <c r="N32" s="3"/>
    </row>
    <row r="33" spans="2:14" ht="19.5" customHeight="1">
      <c r="B33" s="481"/>
      <c r="C33" s="399" t="s">
        <v>107</v>
      </c>
      <c r="D33" s="376" t="s">
        <v>108</v>
      </c>
      <c r="E33" s="367">
        <f>'3-2'!F33</f>
        <v>1243.3333333333333</v>
      </c>
      <c r="F33" s="368">
        <f t="shared" si="1"/>
        <v>1243.3333333333333</v>
      </c>
      <c r="G33" s="369"/>
      <c r="H33" s="370">
        <v>1500</v>
      </c>
      <c r="I33" s="420">
        <v>950</v>
      </c>
      <c r="J33" s="421">
        <v>1000</v>
      </c>
      <c r="K33" s="422">
        <v>1450</v>
      </c>
      <c r="L33" s="372">
        <v>1380</v>
      </c>
      <c r="M33" s="423">
        <v>1180</v>
      </c>
      <c r="N33" s="3"/>
    </row>
    <row r="34" spans="2:14" ht="19.5" customHeight="1">
      <c r="B34" s="481"/>
      <c r="C34" s="399" t="s">
        <v>33</v>
      </c>
      <c r="D34" s="376" t="s">
        <v>73</v>
      </c>
      <c r="E34" s="367">
        <f>'3-2'!F34</f>
        <v>6366.666666666667</v>
      </c>
      <c r="F34" s="368">
        <f t="shared" si="1"/>
        <v>6725</v>
      </c>
      <c r="G34" s="369">
        <f t="shared" si="0"/>
        <v>5.6282722513088954</v>
      </c>
      <c r="H34" s="370">
        <v>7500</v>
      </c>
      <c r="I34" s="420">
        <v>7250</v>
      </c>
      <c r="J34" s="421">
        <v>6950</v>
      </c>
      <c r="K34" s="422">
        <v>5990</v>
      </c>
      <c r="L34" s="372">
        <v>4980</v>
      </c>
      <c r="M34" s="423">
        <v>7680</v>
      </c>
      <c r="N34" s="3"/>
    </row>
    <row r="35" spans="2:14" ht="19.5" customHeight="1">
      <c r="B35" s="481"/>
      <c r="C35" s="399" t="s">
        <v>22</v>
      </c>
      <c r="D35" s="376" t="s">
        <v>60</v>
      </c>
      <c r="E35" s="367">
        <f>'3-2'!F35</f>
        <v>3633.3333333333335</v>
      </c>
      <c r="F35" s="368">
        <f t="shared" si="1"/>
        <v>3480</v>
      </c>
      <c r="G35" s="369">
        <f t="shared" si="0"/>
        <v>-4.2201834862385361</v>
      </c>
      <c r="H35" s="370">
        <v>3500</v>
      </c>
      <c r="I35" s="420">
        <v>2700</v>
      </c>
      <c r="J35" s="421">
        <v>3750</v>
      </c>
      <c r="K35" s="422">
        <v>4050</v>
      </c>
      <c r="L35" s="372">
        <v>3500</v>
      </c>
      <c r="M35" s="423">
        <v>3380</v>
      </c>
      <c r="N35" s="3"/>
    </row>
    <row r="36" spans="2:14" ht="31.9" customHeight="1">
      <c r="B36" s="481"/>
      <c r="C36" s="399" t="s">
        <v>36</v>
      </c>
      <c r="D36" s="400" t="s">
        <v>0</v>
      </c>
      <c r="E36" s="367">
        <f>'3-2'!F36</f>
        <v>1313.3333333333333</v>
      </c>
      <c r="F36" s="368">
        <f t="shared" si="1"/>
        <v>1278.3333333333333</v>
      </c>
      <c r="G36" s="369">
        <f t="shared" si="0"/>
        <v>-2.6649746192893402</v>
      </c>
      <c r="H36" s="370">
        <v>1280</v>
      </c>
      <c r="I36" s="420">
        <v>1250</v>
      </c>
      <c r="J36" s="421">
        <v>1250</v>
      </c>
      <c r="K36" s="422">
        <v>1290</v>
      </c>
      <c r="L36" s="372">
        <v>1250</v>
      </c>
      <c r="M36" s="423">
        <v>1350</v>
      </c>
      <c r="N36" s="3"/>
    </row>
    <row r="37" spans="2:14" ht="19.5" customHeight="1">
      <c r="B37" s="481"/>
      <c r="C37" s="399" t="s">
        <v>37</v>
      </c>
      <c r="D37" s="376" t="s">
        <v>44</v>
      </c>
      <c r="E37" s="367">
        <f>'3-2'!F37</f>
        <v>2966.6666666666665</v>
      </c>
      <c r="F37" s="368">
        <f t="shared" si="1"/>
        <v>2966.6666666666665</v>
      </c>
      <c r="G37" s="369">
        <f t="shared" si="0"/>
        <v>0</v>
      </c>
      <c r="H37" s="370">
        <v>3500</v>
      </c>
      <c r="I37" s="420">
        <v>2850</v>
      </c>
      <c r="J37" s="421">
        <v>2900</v>
      </c>
      <c r="K37" s="422">
        <v>2850</v>
      </c>
      <c r="L37" s="372">
        <v>2850</v>
      </c>
      <c r="M37" s="423">
        <v>2850</v>
      </c>
      <c r="N37" s="3"/>
    </row>
    <row r="38" spans="2:14" ht="19.5" customHeight="1">
      <c r="B38" s="481"/>
      <c r="C38" s="399" t="s">
        <v>5</v>
      </c>
      <c r="D38" s="376" t="s">
        <v>40</v>
      </c>
      <c r="E38" s="367">
        <f>'3-2'!F38</f>
        <v>909</v>
      </c>
      <c r="F38" s="368">
        <f t="shared" si="1"/>
        <v>801.66666666666663</v>
      </c>
      <c r="G38" s="369">
        <f t="shared" si="0"/>
        <v>-11.807847451411813</v>
      </c>
      <c r="H38" s="370">
        <v>830</v>
      </c>
      <c r="I38" s="420">
        <v>750</v>
      </c>
      <c r="J38" s="421">
        <v>800</v>
      </c>
      <c r="K38" s="422">
        <v>790</v>
      </c>
      <c r="L38" s="372">
        <v>890</v>
      </c>
      <c r="M38" s="423">
        <v>750</v>
      </c>
      <c r="N38" s="3"/>
    </row>
    <row r="39" spans="2:14" ht="25.5">
      <c r="B39" s="481"/>
      <c r="C39" s="399" t="s">
        <v>18</v>
      </c>
      <c r="D39" s="401" t="s">
        <v>57</v>
      </c>
      <c r="E39" s="367">
        <f>'3-2'!F39</f>
        <v>22106.666666666668</v>
      </c>
      <c r="F39" s="368">
        <f t="shared" si="1"/>
        <v>22106.666666666668</v>
      </c>
      <c r="G39" s="369">
        <f t="shared" si="0"/>
        <v>0</v>
      </c>
      <c r="H39" s="370">
        <v>23500</v>
      </c>
      <c r="I39" s="420">
        <v>19800</v>
      </c>
      <c r="J39" s="421">
        <v>22500</v>
      </c>
      <c r="K39" s="422">
        <v>22250</v>
      </c>
      <c r="L39" s="372">
        <v>24200</v>
      </c>
      <c r="M39" s="423">
        <v>20390</v>
      </c>
      <c r="N39" s="3"/>
    </row>
    <row r="40" spans="2:14" ht="19.5" customHeight="1">
      <c r="B40" s="481"/>
      <c r="C40" s="399" t="s">
        <v>19</v>
      </c>
      <c r="D40" s="376" t="s">
        <v>119</v>
      </c>
      <c r="E40" s="367">
        <f>'3-2'!F40</f>
        <v>1488.3333333333333</v>
      </c>
      <c r="F40" s="368">
        <f t="shared" si="1"/>
        <v>1488.3333333333333</v>
      </c>
      <c r="G40" s="369">
        <f t="shared" si="0"/>
        <v>0</v>
      </c>
      <c r="H40" s="370">
        <v>1550</v>
      </c>
      <c r="I40" s="420">
        <v>1450</v>
      </c>
      <c r="J40" s="421">
        <v>1480</v>
      </c>
      <c r="K40" s="422">
        <v>1500</v>
      </c>
      <c r="L40" s="372">
        <v>1500</v>
      </c>
      <c r="M40" s="423">
        <v>1450</v>
      </c>
      <c r="N40" s="3"/>
    </row>
    <row r="41" spans="2:14" ht="19.5" customHeight="1">
      <c r="B41" s="481"/>
      <c r="C41" s="399" t="s">
        <v>30</v>
      </c>
      <c r="D41" s="376" t="s">
        <v>47</v>
      </c>
      <c r="E41" s="367">
        <f>'3-2'!F41</f>
        <v>1705</v>
      </c>
      <c r="F41" s="368">
        <f t="shared" si="1"/>
        <v>1730</v>
      </c>
      <c r="G41" s="369">
        <f t="shared" si="0"/>
        <v>1.466275659824047</v>
      </c>
      <c r="H41" s="370">
        <v>1850</v>
      </c>
      <c r="I41" s="420">
        <v>1750</v>
      </c>
      <c r="J41" s="421">
        <v>1500</v>
      </c>
      <c r="K41" s="422">
        <v>1900</v>
      </c>
      <c r="L41" s="372">
        <v>1800</v>
      </c>
      <c r="M41" s="423">
        <v>1580</v>
      </c>
      <c r="N41" s="3"/>
    </row>
    <row r="42" spans="2:14" ht="19.5" customHeight="1">
      <c r="B42" s="481"/>
      <c r="C42" s="399" t="s">
        <v>31</v>
      </c>
      <c r="D42" s="376" t="s">
        <v>118</v>
      </c>
      <c r="E42" s="367">
        <f>'3-2'!F42</f>
        <v>11666.666666666666</v>
      </c>
      <c r="F42" s="368">
        <f t="shared" si="1"/>
        <v>11850</v>
      </c>
      <c r="G42" s="369">
        <f t="shared" si="0"/>
        <v>1.5714285714285767</v>
      </c>
      <c r="H42" s="370">
        <v>12800</v>
      </c>
      <c r="I42" s="420">
        <v>12000</v>
      </c>
      <c r="J42" s="421">
        <v>12000</v>
      </c>
      <c r="K42" s="422">
        <v>12000</v>
      </c>
      <c r="L42" s="402">
        <v>12000</v>
      </c>
      <c r="M42" s="423">
        <v>10300</v>
      </c>
      <c r="N42" s="3"/>
    </row>
    <row r="43" spans="2:14" ht="26.25" customHeight="1" thickBot="1">
      <c r="B43" s="482"/>
      <c r="C43" s="403" t="s">
        <v>83</v>
      </c>
      <c r="D43" s="404" t="s">
        <v>89</v>
      </c>
      <c r="E43" s="367">
        <f>'3-2'!F43</f>
        <v>26382.166666666668</v>
      </c>
      <c r="F43" s="405">
        <f t="shared" si="1"/>
        <v>25269.666666666668</v>
      </c>
      <c r="G43" s="381">
        <f t="shared" si="0"/>
        <v>-4.2168636642176214</v>
      </c>
      <c r="H43" s="382">
        <v>24000</v>
      </c>
      <c r="I43" s="425">
        <v>24500</v>
      </c>
      <c r="J43" s="432">
        <v>27500</v>
      </c>
      <c r="K43" s="427">
        <v>26700</v>
      </c>
      <c r="L43" s="406">
        <v>27800</v>
      </c>
      <c r="M43" s="431">
        <v>21118</v>
      </c>
      <c r="N43" s="3"/>
    </row>
    <row r="44" spans="2:14">
      <c r="B44" s="181"/>
      <c r="C44" s="186"/>
      <c r="D44" s="181"/>
      <c r="E44" s="92"/>
      <c r="F44" s="357"/>
      <c r="G44" s="182" t="s">
        <v>24</v>
      </c>
      <c r="H44" s="4"/>
      <c r="I44" s="55"/>
      <c r="J44" s="204"/>
      <c r="K44" s="4"/>
      <c r="L44" s="55"/>
      <c r="M44" s="5"/>
      <c r="N44" s="1"/>
    </row>
    <row r="45" spans="2:14">
      <c r="B45" s="184"/>
      <c r="C45" s="187"/>
      <c r="D45" s="183"/>
      <c r="E45" s="16"/>
      <c r="F45" s="16"/>
      <c r="G45" s="183"/>
      <c r="H45" s="198"/>
      <c r="I45" s="198"/>
      <c r="J45" s="198"/>
      <c r="K45" s="198"/>
      <c r="L45" s="198"/>
      <c r="M45" s="198"/>
    </row>
    <row r="46" spans="2:14">
      <c r="B46" s="184"/>
      <c r="C46" s="187"/>
      <c r="D46" s="183"/>
      <c r="E46" s="16"/>
      <c r="F46" s="16"/>
      <c r="G46" s="183"/>
      <c r="H46" s="198"/>
      <c r="I46" s="198"/>
      <c r="J46" s="198"/>
      <c r="K46" s="198"/>
      <c r="L46" s="198"/>
      <c r="M46" s="198"/>
    </row>
    <row r="47" spans="2:14">
      <c r="B47" s="184"/>
      <c r="C47" s="187"/>
      <c r="D47" s="183"/>
      <c r="E47" s="16"/>
      <c r="F47" s="16"/>
      <c r="G47" s="183"/>
      <c r="H47" s="198"/>
      <c r="I47" s="198"/>
      <c r="J47" s="198"/>
      <c r="K47" s="198"/>
      <c r="L47" s="198"/>
      <c r="M47" s="198"/>
    </row>
    <row r="48" spans="2:14">
      <c r="B48" s="184"/>
      <c r="C48" s="187"/>
      <c r="D48" s="183"/>
      <c r="E48" s="16"/>
      <c r="F48" s="16"/>
      <c r="G48" s="183"/>
      <c r="H48" s="198"/>
      <c r="I48" s="198"/>
      <c r="J48" s="198"/>
      <c r="K48" s="198"/>
      <c r="L48" s="198"/>
      <c r="M48" s="198"/>
    </row>
    <row r="49" spans="2:14">
      <c r="B49" s="184"/>
      <c r="C49" s="187"/>
      <c r="D49" s="183"/>
      <c r="E49" s="16"/>
      <c r="F49" s="16"/>
      <c r="G49" s="183"/>
      <c r="H49" s="198"/>
      <c r="I49" s="198"/>
      <c r="J49" s="198"/>
      <c r="K49" s="198"/>
      <c r="L49" s="198"/>
      <c r="M49" s="198"/>
    </row>
    <row r="50" spans="2:14">
      <c r="B50" s="184"/>
      <c r="C50" s="188"/>
      <c r="D50" s="184"/>
      <c r="E50" s="17"/>
      <c r="F50" s="17"/>
      <c r="G50" s="184"/>
      <c r="H50" s="199"/>
      <c r="I50" s="199"/>
      <c r="J50" s="199"/>
      <c r="K50" s="199"/>
      <c r="L50" s="199"/>
      <c r="M50" s="199"/>
      <c r="N50" s="181"/>
    </row>
    <row r="51" spans="2:14">
      <c r="B51" s="181"/>
      <c r="C51" s="186"/>
      <c r="D51" s="181"/>
      <c r="E51" s="15"/>
      <c r="F51" s="15"/>
      <c r="G51" s="181"/>
      <c r="H51" s="200"/>
      <c r="I51" s="200"/>
      <c r="J51" s="200"/>
      <c r="K51" s="200"/>
      <c r="L51" s="200"/>
      <c r="M51" s="200"/>
      <c r="N51" s="181"/>
    </row>
    <row r="52" spans="2:14">
      <c r="B52" s="181"/>
      <c r="C52" s="186"/>
      <c r="D52" s="181"/>
      <c r="E52" s="15"/>
      <c r="F52" s="15"/>
      <c r="G52" s="181"/>
      <c r="H52" s="200"/>
      <c r="I52" s="200"/>
      <c r="J52" s="200"/>
      <c r="K52" s="200"/>
      <c r="L52" s="200"/>
      <c r="M52" s="200"/>
      <c r="N52" s="181"/>
    </row>
    <row r="53" spans="2:14">
      <c r="B53" s="181"/>
      <c r="C53" s="186"/>
      <c r="D53" s="181"/>
      <c r="E53" s="15"/>
      <c r="F53" s="15"/>
      <c r="G53" s="181"/>
      <c r="H53" s="200"/>
      <c r="I53" s="200"/>
      <c r="J53" s="200"/>
      <c r="K53" s="200"/>
      <c r="L53" s="200"/>
      <c r="M53" s="200"/>
      <c r="N53" s="181"/>
    </row>
    <row r="54" spans="2:14">
      <c r="B54" s="181"/>
      <c r="C54" s="186"/>
      <c r="D54" s="181"/>
      <c r="E54" s="15"/>
      <c r="F54" s="15"/>
      <c r="G54" s="181"/>
      <c r="H54" s="200"/>
      <c r="I54" s="200"/>
      <c r="J54" s="200"/>
      <c r="K54" s="200"/>
      <c r="L54" s="200"/>
      <c r="M54" s="200"/>
      <c r="N54" s="181"/>
    </row>
    <row r="55" spans="2:14">
      <c r="B55" s="181"/>
      <c r="C55" s="186"/>
      <c r="D55" s="181"/>
      <c r="E55" s="15"/>
      <c r="F55" s="15"/>
      <c r="G55" s="181"/>
      <c r="H55" s="200"/>
      <c r="I55" s="200"/>
      <c r="J55" s="200"/>
      <c r="K55" s="200"/>
      <c r="L55" s="200"/>
      <c r="M55" s="200"/>
      <c r="N55" s="181"/>
    </row>
    <row r="56" spans="2:14">
      <c r="B56" s="181"/>
      <c r="C56" s="186"/>
      <c r="D56" s="181"/>
      <c r="E56" s="15"/>
      <c r="F56" s="15"/>
      <c r="G56" s="181"/>
      <c r="H56" s="200"/>
      <c r="I56" s="200"/>
      <c r="J56" s="200"/>
      <c r="K56" s="200"/>
      <c r="L56" s="200"/>
      <c r="M56" s="200"/>
      <c r="N56" s="181"/>
    </row>
    <row r="57" spans="2:14">
      <c r="B57" s="181"/>
      <c r="C57" s="186"/>
      <c r="D57" s="181"/>
      <c r="E57" s="15"/>
      <c r="F57" s="15"/>
      <c r="G57" s="181"/>
      <c r="H57" s="200"/>
      <c r="I57" s="200"/>
      <c r="J57" s="200"/>
      <c r="K57" s="200"/>
      <c r="L57" s="200"/>
      <c r="M57" s="200"/>
      <c r="N57" s="181"/>
    </row>
    <row r="58" spans="2:14">
      <c r="B58" s="181"/>
      <c r="C58" s="186"/>
      <c r="D58" s="181"/>
      <c r="E58" s="15"/>
      <c r="F58" s="15"/>
      <c r="G58" s="181"/>
      <c r="H58" s="200"/>
      <c r="I58" s="200"/>
      <c r="J58" s="200"/>
      <c r="K58" s="200"/>
      <c r="L58" s="200"/>
      <c r="M58" s="200"/>
      <c r="N58" s="181"/>
    </row>
    <row r="59" spans="2:14">
      <c r="B59" s="181"/>
      <c r="C59" s="186"/>
      <c r="D59" s="181"/>
      <c r="E59" s="15"/>
      <c r="F59" s="15"/>
      <c r="G59" s="181"/>
      <c r="H59" s="200"/>
      <c r="I59" s="200"/>
      <c r="J59" s="200"/>
      <c r="K59" s="200"/>
      <c r="L59" s="200"/>
      <c r="M59" s="200"/>
      <c r="N59" s="181"/>
    </row>
    <row r="60" spans="2:14">
      <c r="B60" s="181"/>
      <c r="C60" s="186"/>
      <c r="D60" s="181"/>
      <c r="E60" s="15"/>
      <c r="F60" s="15"/>
      <c r="G60" s="181"/>
      <c r="H60" s="200"/>
      <c r="I60" s="200"/>
      <c r="J60" s="200"/>
      <c r="K60" s="200"/>
      <c r="L60" s="200"/>
      <c r="M60" s="200"/>
      <c r="N60" s="181"/>
    </row>
    <row r="61" spans="2:14">
      <c r="B61" s="181"/>
      <c r="C61" s="186"/>
      <c r="D61" s="181"/>
      <c r="E61" s="15"/>
      <c r="F61" s="15"/>
      <c r="G61" s="181"/>
      <c r="H61" s="200"/>
      <c r="I61" s="200"/>
      <c r="J61" s="200"/>
      <c r="K61" s="200"/>
      <c r="L61" s="200"/>
      <c r="M61" s="200"/>
      <c r="N61" s="181"/>
    </row>
    <row r="62" spans="2:14">
      <c r="B62" s="181"/>
      <c r="C62" s="186"/>
      <c r="D62" s="181"/>
      <c r="E62" s="15"/>
      <c r="F62" s="15"/>
      <c r="G62" s="181"/>
      <c r="H62" s="200"/>
      <c r="I62" s="200"/>
      <c r="J62" s="200"/>
      <c r="K62" s="200"/>
      <c r="L62" s="200"/>
      <c r="M62" s="200"/>
      <c r="N62" s="181"/>
    </row>
    <row r="63" spans="2:14">
      <c r="B63" s="181"/>
      <c r="C63" s="186"/>
      <c r="D63" s="181"/>
      <c r="E63" s="15"/>
      <c r="F63" s="15"/>
      <c r="G63" s="181"/>
      <c r="H63" s="200"/>
      <c r="I63" s="200"/>
      <c r="J63" s="200"/>
      <c r="K63" s="200"/>
      <c r="L63" s="200"/>
      <c r="M63" s="200"/>
      <c r="N63" s="181"/>
    </row>
    <row r="64" spans="2:14">
      <c r="B64" s="181"/>
      <c r="C64" s="186"/>
      <c r="D64" s="181"/>
      <c r="E64" s="15"/>
      <c r="F64" s="15"/>
      <c r="G64" s="181"/>
      <c r="H64" s="200"/>
      <c r="I64" s="200"/>
      <c r="J64" s="200"/>
      <c r="K64" s="200"/>
      <c r="L64" s="200"/>
      <c r="M64" s="200"/>
      <c r="N64" s="181"/>
    </row>
    <row r="65" spans="2:14">
      <c r="B65" s="181"/>
      <c r="C65" s="186"/>
      <c r="D65" s="181"/>
      <c r="E65" s="15"/>
      <c r="F65" s="15"/>
      <c r="G65" s="181"/>
      <c r="H65" s="200"/>
      <c r="I65" s="200"/>
      <c r="J65" s="200"/>
      <c r="K65" s="200"/>
      <c r="L65" s="200"/>
      <c r="M65" s="200"/>
      <c r="N65" s="181"/>
    </row>
    <row r="66" spans="2:14">
      <c r="B66" s="181"/>
      <c r="C66" s="186"/>
      <c r="D66" s="181"/>
      <c r="E66" s="15"/>
      <c r="F66" s="15"/>
      <c r="G66" s="181"/>
      <c r="H66" s="200"/>
      <c r="I66" s="200"/>
      <c r="J66" s="200"/>
      <c r="K66" s="200"/>
      <c r="L66" s="200"/>
      <c r="M66" s="200"/>
      <c r="N66" s="181"/>
    </row>
    <row r="67" spans="2:14">
      <c r="B67" s="181"/>
      <c r="C67" s="186"/>
      <c r="D67" s="181"/>
      <c r="E67" s="15"/>
      <c r="F67" s="15"/>
      <c r="G67" s="181"/>
      <c r="H67" s="200"/>
      <c r="I67" s="200"/>
      <c r="J67" s="200"/>
      <c r="K67" s="200"/>
      <c r="L67" s="200"/>
      <c r="M67" s="200"/>
      <c r="N67" s="181"/>
    </row>
    <row r="68" spans="2:14">
      <c r="B68" s="181"/>
      <c r="C68" s="186"/>
      <c r="D68" s="181"/>
      <c r="E68" s="15"/>
      <c r="F68" s="15"/>
      <c r="G68" s="181"/>
      <c r="H68" s="200"/>
      <c r="I68" s="200"/>
      <c r="J68" s="200"/>
      <c r="K68" s="200"/>
      <c r="L68" s="200"/>
      <c r="M68" s="200"/>
      <c r="N68" s="181"/>
    </row>
    <row r="69" spans="2:14" ht="46.5" customHeight="1">
      <c r="B69" s="181"/>
      <c r="C69" s="186"/>
      <c r="D69" s="181"/>
      <c r="E69" s="15"/>
      <c r="F69" s="15"/>
      <c r="G69" s="181"/>
      <c r="H69" s="200"/>
      <c r="I69" s="200"/>
      <c r="J69" s="200"/>
      <c r="K69" s="200"/>
      <c r="L69" s="200"/>
      <c r="M69" s="200"/>
      <c r="N69" s="181"/>
    </row>
    <row r="105" spans="2:14">
      <c r="B105" s="181"/>
      <c r="C105" s="186"/>
      <c r="D105" s="181"/>
      <c r="E105" s="15"/>
      <c r="F105" s="15"/>
      <c r="G105" s="181"/>
      <c r="H105" s="200"/>
      <c r="I105" s="200"/>
      <c r="J105" s="200"/>
      <c r="K105" s="200"/>
      <c r="L105" s="200"/>
      <c r="M105" s="200"/>
      <c r="N105" s="181"/>
    </row>
  </sheetData>
  <mergeCells count="14">
    <mergeCell ref="D2:K2"/>
    <mergeCell ref="B3:C3"/>
    <mergeCell ref="B4:B5"/>
    <mergeCell ref="C4:C5"/>
    <mergeCell ref="D4:D5"/>
    <mergeCell ref="E4:E5"/>
    <mergeCell ref="F4:F5"/>
    <mergeCell ref="G4:G5"/>
    <mergeCell ref="H4:M4"/>
    <mergeCell ref="B6:B21"/>
    <mergeCell ref="B22:B25"/>
    <mergeCell ref="B26:B29"/>
    <mergeCell ref="B30:B43"/>
    <mergeCell ref="B2:C2"/>
  </mergeCells>
  <phoneticPr fontId="14" type="noConversion"/>
  <conditionalFormatting sqref="G1 G3:G1048576">
    <cfRule type="cellIs" dxfId="1" priority="1" stopIfTrue="1" operator="lessThan">
      <formula>0</formula>
    </cfRule>
  </conditionalFormatting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5"/>
  <sheetViews>
    <sheetView showGridLines="0" tabSelected="1" zoomScale="130" zoomScaleNormal="130" zoomScaleSheetLayoutView="75" workbookViewId="0">
      <selection activeCell="J10" sqref="J10"/>
    </sheetView>
  </sheetViews>
  <sheetFormatPr defaultRowHeight="13.5"/>
  <cols>
    <col min="1" max="1" width="1.5546875" style="180" customWidth="1"/>
    <col min="2" max="2" width="4" style="180" bestFit="1" customWidth="1"/>
    <col min="3" max="3" width="8.5546875" style="189" customWidth="1"/>
    <col min="4" max="4" width="21.109375" style="180" customWidth="1"/>
    <col min="5" max="5" width="9.5546875" style="18" customWidth="1"/>
    <col min="6" max="6" width="9.88671875" style="18" customWidth="1"/>
    <col min="7" max="7" width="9.77734375" style="180" customWidth="1"/>
    <col min="8" max="8" width="9.109375" style="196" customWidth="1"/>
    <col min="9" max="9" width="10.5546875" style="196" customWidth="1"/>
    <col min="10" max="10" width="12.77734375" style="196" customWidth="1"/>
    <col min="11" max="11" width="8.6640625" style="196" customWidth="1"/>
    <col min="12" max="12" width="8.109375" style="196" customWidth="1"/>
    <col min="13" max="13" width="7.88671875" style="196" customWidth="1"/>
    <col min="14" max="14" width="9.88671875" style="180" bestFit="1" customWidth="1"/>
    <col min="15" max="16384" width="8.88671875" style="180"/>
  </cols>
  <sheetData>
    <row r="1" spans="1:14" ht="6.75" customHeight="1" thickBot="1"/>
    <row r="2" spans="1:14" ht="21" customHeight="1">
      <c r="A2" s="415"/>
      <c r="B2" s="460" t="s">
        <v>133</v>
      </c>
      <c r="C2" s="461"/>
      <c r="D2" s="462" t="s">
        <v>124</v>
      </c>
      <c r="E2" s="463"/>
      <c r="F2" s="463"/>
      <c r="G2" s="463"/>
      <c r="H2" s="463"/>
      <c r="I2" s="463"/>
      <c r="J2" s="463"/>
      <c r="K2" s="463"/>
      <c r="L2" s="413"/>
      <c r="M2" s="414"/>
      <c r="N2" s="181"/>
    </row>
    <row r="3" spans="1:14" ht="10.5" customHeight="1" thickBot="1">
      <c r="B3" s="478"/>
      <c r="C3" s="479"/>
      <c r="D3" s="410"/>
      <c r="E3" s="410"/>
      <c r="F3" s="410"/>
      <c r="G3" s="410"/>
      <c r="H3" s="410"/>
      <c r="I3" s="410"/>
      <c r="J3" s="410"/>
      <c r="K3" s="410"/>
      <c r="L3" s="411"/>
      <c r="M3" s="412" t="s">
        <v>110</v>
      </c>
      <c r="N3" s="184"/>
    </row>
    <row r="4" spans="1:14" ht="15.75" customHeight="1" thickTop="1">
      <c r="B4" s="483" t="s">
        <v>29</v>
      </c>
      <c r="C4" s="485" t="s">
        <v>81</v>
      </c>
      <c r="D4" s="476" t="s">
        <v>125</v>
      </c>
      <c r="E4" s="488" t="s">
        <v>82</v>
      </c>
      <c r="F4" s="471" t="s">
        <v>76</v>
      </c>
      <c r="G4" s="473" t="s">
        <v>75</v>
      </c>
      <c r="H4" s="475" t="s">
        <v>50</v>
      </c>
      <c r="I4" s="476"/>
      <c r="J4" s="476"/>
      <c r="K4" s="476"/>
      <c r="L4" s="476"/>
      <c r="M4" s="477"/>
      <c r="N4" s="181"/>
    </row>
    <row r="5" spans="1:14" ht="15.75" customHeight="1" thickBot="1">
      <c r="B5" s="484"/>
      <c r="C5" s="486"/>
      <c r="D5" s="487"/>
      <c r="E5" s="489"/>
      <c r="F5" s="472"/>
      <c r="G5" s="474"/>
      <c r="H5" s="407" t="s">
        <v>2</v>
      </c>
      <c r="I5" s="408" t="s">
        <v>126</v>
      </c>
      <c r="J5" s="408" t="s">
        <v>109</v>
      </c>
      <c r="K5" s="408" t="s">
        <v>122</v>
      </c>
      <c r="L5" s="408" t="s">
        <v>111</v>
      </c>
      <c r="M5" s="409" t="s">
        <v>112</v>
      </c>
      <c r="N5" s="181"/>
    </row>
    <row r="6" spans="1:14" ht="19.5" customHeight="1">
      <c r="B6" s="464" t="s">
        <v>6</v>
      </c>
      <c r="C6" s="358" t="s">
        <v>25</v>
      </c>
      <c r="D6" s="359" t="s">
        <v>43</v>
      </c>
      <c r="E6" s="360">
        <f>'3-3'!F6</f>
        <v>71000</v>
      </c>
      <c r="F6" s="361">
        <f>SUM(H6:M6)/6</f>
        <v>71000</v>
      </c>
      <c r="G6" s="362">
        <f t="shared" ref="G6:G43" si="0">(F6-E6)/E6*100</f>
        <v>0</v>
      </c>
      <c r="H6" s="370">
        <v>71000</v>
      </c>
      <c r="I6" s="370">
        <v>84500</v>
      </c>
      <c r="J6" s="370">
        <v>69500</v>
      </c>
      <c r="K6" s="370">
        <v>67500</v>
      </c>
      <c r="L6" s="370">
        <v>62500</v>
      </c>
      <c r="M6" s="491">
        <v>71000</v>
      </c>
      <c r="N6" s="2"/>
    </row>
    <row r="7" spans="1:14" ht="19.5" customHeight="1">
      <c r="B7" s="465"/>
      <c r="C7" s="365" t="s">
        <v>115</v>
      </c>
      <c r="D7" s="366" t="s">
        <v>114</v>
      </c>
      <c r="E7" s="367">
        <f>'3-3'!F7</f>
        <v>5620</v>
      </c>
      <c r="F7" s="368">
        <f>SUM(H7:M7)/6</f>
        <v>5586.666666666667</v>
      </c>
      <c r="G7" s="369">
        <f t="shared" si="0"/>
        <v>-0.59311981020165538</v>
      </c>
      <c r="H7" s="370">
        <v>3970</v>
      </c>
      <c r="I7" s="370">
        <v>4500</v>
      </c>
      <c r="J7" s="370">
        <v>8000</v>
      </c>
      <c r="K7" s="370">
        <v>6550</v>
      </c>
      <c r="L7" s="370">
        <v>5000</v>
      </c>
      <c r="M7" s="491">
        <v>5500</v>
      </c>
      <c r="N7" s="3"/>
    </row>
    <row r="8" spans="1:14" ht="19.5" customHeight="1">
      <c r="B8" s="465"/>
      <c r="C8" s="365" t="s">
        <v>117</v>
      </c>
      <c r="D8" s="366" t="s">
        <v>116</v>
      </c>
      <c r="E8" s="367">
        <f>'3-3'!F8</f>
        <v>6583.333333333333</v>
      </c>
      <c r="F8" s="368">
        <f t="shared" ref="F8:F43" si="1">SUM(H8:M8)/6</f>
        <v>6766.666666666667</v>
      </c>
      <c r="G8" s="369">
        <f t="shared" si="0"/>
        <v>2.784810126582288</v>
      </c>
      <c r="H8" s="370">
        <v>6800</v>
      </c>
      <c r="I8" s="370">
        <v>6500</v>
      </c>
      <c r="J8" s="370">
        <v>5500</v>
      </c>
      <c r="K8" s="370">
        <v>9000</v>
      </c>
      <c r="L8" s="370">
        <v>7500</v>
      </c>
      <c r="M8" s="491">
        <v>5300</v>
      </c>
      <c r="N8" s="3"/>
    </row>
    <row r="9" spans="1:14" ht="19.5" customHeight="1">
      <c r="B9" s="465"/>
      <c r="C9" s="373" t="s">
        <v>11</v>
      </c>
      <c r="D9" s="366" t="s">
        <v>66</v>
      </c>
      <c r="E9" s="367">
        <f>'3-3'!F9</f>
        <v>4673.333333333333</v>
      </c>
      <c r="F9" s="368">
        <f t="shared" si="1"/>
        <v>5073.833333333333</v>
      </c>
      <c r="G9" s="369">
        <f t="shared" si="0"/>
        <v>8.5699001426533528</v>
      </c>
      <c r="H9" s="370">
        <v>4900</v>
      </c>
      <c r="I9" s="370">
        <v>4980</v>
      </c>
      <c r="J9" s="370">
        <v>5000</v>
      </c>
      <c r="K9" s="370">
        <v>4630</v>
      </c>
      <c r="L9" s="370">
        <v>4600</v>
      </c>
      <c r="M9" s="491">
        <v>6333</v>
      </c>
      <c r="N9" s="3"/>
    </row>
    <row r="10" spans="1:14" ht="19.5" customHeight="1">
      <c r="B10" s="465"/>
      <c r="C10" s="373" t="s">
        <v>34</v>
      </c>
      <c r="D10" s="366" t="s">
        <v>58</v>
      </c>
      <c r="E10" s="367">
        <f>'3-3'!F10</f>
        <v>1470</v>
      </c>
      <c r="F10" s="368">
        <f t="shared" si="1"/>
        <v>1516.6666666666667</v>
      </c>
      <c r="G10" s="369">
        <f t="shared" si="0"/>
        <v>3.1746031746031802</v>
      </c>
      <c r="H10" s="370">
        <v>1450</v>
      </c>
      <c r="I10" s="370">
        <v>1980</v>
      </c>
      <c r="J10" s="370">
        <v>1000</v>
      </c>
      <c r="K10" s="370">
        <v>1590</v>
      </c>
      <c r="L10" s="370">
        <v>1280</v>
      </c>
      <c r="M10" s="491">
        <v>1800</v>
      </c>
      <c r="N10" s="3"/>
    </row>
    <row r="11" spans="1:14" ht="19.5" customHeight="1">
      <c r="B11" s="465"/>
      <c r="C11" s="373" t="s">
        <v>35</v>
      </c>
      <c r="D11" s="366" t="s">
        <v>85</v>
      </c>
      <c r="E11" s="367">
        <f>'3-3'!F11</f>
        <v>961.66666666666663</v>
      </c>
      <c r="F11" s="368">
        <f t="shared" si="1"/>
        <v>929.16666666666663</v>
      </c>
      <c r="G11" s="369">
        <f t="shared" si="0"/>
        <v>-3.3795493934142113</v>
      </c>
      <c r="H11" s="370">
        <v>495</v>
      </c>
      <c r="I11" s="370">
        <v>1000</v>
      </c>
      <c r="J11" s="370">
        <v>1000</v>
      </c>
      <c r="K11" s="370">
        <v>930</v>
      </c>
      <c r="L11" s="370">
        <v>500</v>
      </c>
      <c r="M11" s="491">
        <v>1650</v>
      </c>
      <c r="N11" s="3"/>
    </row>
    <row r="12" spans="1:14" ht="19.5" customHeight="1">
      <c r="B12" s="465"/>
      <c r="C12" s="373" t="s">
        <v>20</v>
      </c>
      <c r="D12" s="366" t="s">
        <v>79</v>
      </c>
      <c r="E12" s="367">
        <f>'3-3'!F12</f>
        <v>3346.6666666666665</v>
      </c>
      <c r="F12" s="368">
        <f t="shared" si="1"/>
        <v>3716.6666666666665</v>
      </c>
      <c r="G12" s="369">
        <f t="shared" si="0"/>
        <v>11.055776892430279</v>
      </c>
      <c r="H12" s="370">
        <v>3960</v>
      </c>
      <c r="I12" s="370">
        <v>3980</v>
      </c>
      <c r="J12" s="370">
        <v>4000</v>
      </c>
      <c r="K12" s="370">
        <v>3560</v>
      </c>
      <c r="L12" s="370">
        <v>2400</v>
      </c>
      <c r="M12" s="491">
        <v>4400</v>
      </c>
      <c r="N12" s="3"/>
    </row>
    <row r="13" spans="1:14" ht="19.5" customHeight="1">
      <c r="B13" s="465"/>
      <c r="C13" s="373" t="s">
        <v>38</v>
      </c>
      <c r="D13" s="366" t="s">
        <v>42</v>
      </c>
      <c r="E13" s="367">
        <f>'3-3'!F13</f>
        <v>1571.6666666666667</v>
      </c>
      <c r="F13" s="368">
        <f t="shared" si="1"/>
        <v>1558.3333333333333</v>
      </c>
      <c r="G13" s="369">
        <f t="shared" si="0"/>
        <v>-0.84835630965006259</v>
      </c>
      <c r="H13" s="370">
        <v>980</v>
      </c>
      <c r="I13" s="370">
        <v>1980</v>
      </c>
      <c r="J13" s="370">
        <v>2000</v>
      </c>
      <c r="K13" s="370">
        <v>1290</v>
      </c>
      <c r="L13" s="370">
        <v>1500</v>
      </c>
      <c r="M13" s="491">
        <v>1600</v>
      </c>
      <c r="N13" s="3"/>
    </row>
    <row r="14" spans="1:14" ht="19.5" customHeight="1">
      <c r="B14" s="465"/>
      <c r="C14" s="375" t="s">
        <v>8</v>
      </c>
      <c r="D14" s="376" t="s">
        <v>46</v>
      </c>
      <c r="E14" s="367">
        <f>'3-3'!F14</f>
        <v>1993.3333333333333</v>
      </c>
      <c r="F14" s="368">
        <f t="shared" si="1"/>
        <v>1876.6666666666667</v>
      </c>
      <c r="G14" s="369">
        <f t="shared" si="0"/>
        <v>-5.8528428093645415</v>
      </c>
      <c r="H14" s="370">
        <v>1280</v>
      </c>
      <c r="I14" s="370">
        <v>1800</v>
      </c>
      <c r="J14" s="370">
        <v>2000</v>
      </c>
      <c r="K14" s="370">
        <v>2200</v>
      </c>
      <c r="L14" s="370">
        <v>1580</v>
      </c>
      <c r="M14" s="491">
        <v>2400</v>
      </c>
      <c r="N14" s="3"/>
    </row>
    <row r="15" spans="1:14" ht="19.5" customHeight="1">
      <c r="B15" s="465"/>
      <c r="C15" s="375" t="s">
        <v>13</v>
      </c>
      <c r="D15" s="376" t="s">
        <v>59</v>
      </c>
      <c r="E15" s="367">
        <f>'3-3'!F15</f>
        <v>2108.3333333333335</v>
      </c>
      <c r="F15" s="368">
        <f t="shared" si="1"/>
        <v>1890</v>
      </c>
      <c r="G15" s="369">
        <f t="shared" si="0"/>
        <v>-10.355731225296449</v>
      </c>
      <c r="H15" s="370">
        <v>2200</v>
      </c>
      <c r="I15" s="370">
        <v>1980</v>
      </c>
      <c r="J15" s="370">
        <v>3000</v>
      </c>
      <c r="K15" s="370">
        <v>660</v>
      </c>
      <c r="L15" s="370">
        <v>1500</v>
      </c>
      <c r="M15" s="491">
        <v>2000</v>
      </c>
      <c r="N15" s="3"/>
    </row>
    <row r="16" spans="1:14" ht="19.5" customHeight="1">
      <c r="B16" s="465"/>
      <c r="C16" s="375" t="s">
        <v>86</v>
      </c>
      <c r="D16" s="376" t="s">
        <v>71</v>
      </c>
      <c r="E16" s="367">
        <f>'3-3'!F16</f>
        <v>22023</v>
      </c>
      <c r="F16" s="368">
        <f t="shared" si="1"/>
        <v>22975</v>
      </c>
      <c r="G16" s="369">
        <f t="shared" si="0"/>
        <v>4.3227534849929619</v>
      </c>
      <c r="H16" s="370">
        <v>27600</v>
      </c>
      <c r="I16" s="370">
        <v>26800</v>
      </c>
      <c r="J16" s="370">
        <v>20000</v>
      </c>
      <c r="K16" s="370">
        <v>29700</v>
      </c>
      <c r="L16" s="370">
        <v>18750</v>
      </c>
      <c r="M16" s="491">
        <v>15000</v>
      </c>
      <c r="N16" s="3"/>
    </row>
    <row r="17" spans="2:14" ht="19.5" customHeight="1">
      <c r="B17" s="465"/>
      <c r="C17" s="375" t="s">
        <v>113</v>
      </c>
      <c r="D17" s="376" t="s">
        <v>100</v>
      </c>
      <c r="E17" s="367">
        <f>'3-3'!F17</f>
        <v>4346.666666666667</v>
      </c>
      <c r="F17" s="368">
        <f t="shared" si="1"/>
        <v>5210</v>
      </c>
      <c r="G17" s="369">
        <f t="shared" si="0"/>
        <v>19.861963190184039</v>
      </c>
      <c r="H17" s="370">
        <v>4980</v>
      </c>
      <c r="I17" s="370">
        <v>4980</v>
      </c>
      <c r="J17" s="370">
        <v>3000</v>
      </c>
      <c r="K17" s="370">
        <v>6900</v>
      </c>
      <c r="L17" s="370">
        <v>4900</v>
      </c>
      <c r="M17" s="491">
        <v>6500</v>
      </c>
      <c r="N17" s="3"/>
    </row>
    <row r="18" spans="2:14" ht="19.5" customHeight="1">
      <c r="B18" s="465"/>
      <c r="C18" s="375" t="s">
        <v>101</v>
      </c>
      <c r="D18" s="376" t="s">
        <v>102</v>
      </c>
      <c r="E18" s="367">
        <f>'3-3'!F18</f>
        <v>4610</v>
      </c>
      <c r="F18" s="368">
        <f>SUM(H18:M18)/5</f>
        <v>4690</v>
      </c>
      <c r="G18" s="369">
        <f t="shared" si="0"/>
        <v>1.735357917570499</v>
      </c>
      <c r="H18" s="370"/>
      <c r="I18" s="370">
        <v>11000</v>
      </c>
      <c r="J18" s="370">
        <v>5000</v>
      </c>
      <c r="K18" s="370">
        <v>2500</v>
      </c>
      <c r="L18" s="370" t="s">
        <v>134</v>
      </c>
      <c r="M18" s="491">
        <v>4950</v>
      </c>
      <c r="N18" s="3"/>
    </row>
    <row r="19" spans="2:14" ht="19.5" customHeight="1">
      <c r="B19" s="465"/>
      <c r="C19" s="375" t="s">
        <v>103</v>
      </c>
      <c r="D19" s="376" t="s">
        <v>104</v>
      </c>
      <c r="E19" s="367">
        <f>'3-3'!F19</f>
        <v>5926.666666666667</v>
      </c>
      <c r="F19" s="368">
        <f t="shared" si="1"/>
        <v>5735</v>
      </c>
      <c r="G19" s="369">
        <f t="shared" si="0"/>
        <v>-3.233970753655798</v>
      </c>
      <c r="H19" s="370">
        <v>4980</v>
      </c>
      <c r="I19" s="370">
        <v>5750</v>
      </c>
      <c r="J19" s="370">
        <v>5000</v>
      </c>
      <c r="K19" s="370">
        <v>5500</v>
      </c>
      <c r="L19" s="370">
        <v>8800</v>
      </c>
      <c r="M19" s="491">
        <v>4380</v>
      </c>
      <c r="N19" s="3"/>
    </row>
    <row r="20" spans="2:14" ht="19.5" customHeight="1">
      <c r="B20" s="465"/>
      <c r="C20" s="375" t="s">
        <v>21</v>
      </c>
      <c r="D20" s="376" t="s">
        <v>62</v>
      </c>
      <c r="E20" s="367">
        <f>'3-3'!F20</f>
        <v>2330</v>
      </c>
      <c r="F20" s="368">
        <f t="shared" si="1"/>
        <v>2646.6666666666665</v>
      </c>
      <c r="G20" s="369">
        <f t="shared" si="0"/>
        <v>13.59084406294706</v>
      </c>
      <c r="H20" s="370">
        <v>1230</v>
      </c>
      <c r="I20" s="370">
        <v>2000</v>
      </c>
      <c r="J20" s="370">
        <v>1250</v>
      </c>
      <c r="K20" s="370">
        <v>3900</v>
      </c>
      <c r="L20" s="370">
        <v>2300</v>
      </c>
      <c r="M20" s="491">
        <v>5200</v>
      </c>
      <c r="N20" s="3"/>
    </row>
    <row r="21" spans="2:14" ht="19.5" customHeight="1" thickBot="1">
      <c r="B21" s="465"/>
      <c r="C21" s="377" t="s">
        <v>16</v>
      </c>
      <c r="D21" s="378" t="s">
        <v>70</v>
      </c>
      <c r="E21" s="379">
        <f>'3-3'!F21</f>
        <v>3943.3333333333335</v>
      </c>
      <c r="F21" s="380">
        <f t="shared" si="1"/>
        <v>4275</v>
      </c>
      <c r="G21" s="381">
        <f t="shared" si="0"/>
        <v>8.4108199492814837</v>
      </c>
      <c r="H21" s="382">
        <v>5750</v>
      </c>
      <c r="I21" s="382">
        <v>3200</v>
      </c>
      <c r="J21" s="382">
        <v>3000</v>
      </c>
      <c r="K21" s="382">
        <v>3900</v>
      </c>
      <c r="L21" s="382">
        <v>4300</v>
      </c>
      <c r="M21" s="492">
        <v>5500</v>
      </c>
      <c r="N21" s="3"/>
    </row>
    <row r="22" spans="2:14" ht="19.5" customHeight="1">
      <c r="B22" s="466" t="s">
        <v>9</v>
      </c>
      <c r="C22" s="384" t="s">
        <v>23</v>
      </c>
      <c r="D22" s="385" t="s">
        <v>65</v>
      </c>
      <c r="E22" s="386">
        <f>'3-3'!F22</f>
        <v>70440</v>
      </c>
      <c r="F22" s="387">
        <f>SUM(H22:M22)/5</f>
        <v>65640</v>
      </c>
      <c r="G22" s="388">
        <f t="shared" si="0"/>
        <v>-6.8143100511073254</v>
      </c>
      <c r="H22" s="490"/>
      <c r="I22" s="490">
        <v>59400</v>
      </c>
      <c r="J22" s="490">
        <v>78000</v>
      </c>
      <c r="K22" s="490">
        <v>72000</v>
      </c>
      <c r="L22" s="490">
        <v>59400</v>
      </c>
      <c r="M22" s="493">
        <v>59400</v>
      </c>
      <c r="N22" s="3"/>
    </row>
    <row r="23" spans="2:14" ht="19.5" customHeight="1">
      <c r="B23" s="467"/>
      <c r="C23" s="375" t="s">
        <v>84</v>
      </c>
      <c r="D23" s="376" t="s">
        <v>90</v>
      </c>
      <c r="E23" s="367">
        <f>'3-3'!F23</f>
        <v>13583.333333333334</v>
      </c>
      <c r="F23" s="368">
        <f t="shared" si="1"/>
        <v>13500</v>
      </c>
      <c r="G23" s="369">
        <f t="shared" si="0"/>
        <v>-0.61349693251534188</v>
      </c>
      <c r="H23" s="370">
        <v>14800</v>
      </c>
      <c r="I23" s="370">
        <v>11800</v>
      </c>
      <c r="J23" s="370">
        <v>12000</v>
      </c>
      <c r="K23" s="370">
        <v>14700</v>
      </c>
      <c r="L23" s="370">
        <v>11800</v>
      </c>
      <c r="M23" s="491">
        <v>15900</v>
      </c>
      <c r="N23" s="3"/>
    </row>
    <row r="24" spans="2:14" ht="19.5" customHeight="1">
      <c r="B24" s="467"/>
      <c r="C24" s="375" t="s">
        <v>28</v>
      </c>
      <c r="D24" s="376" t="s">
        <v>61</v>
      </c>
      <c r="E24" s="367">
        <f>'3-3'!F24</f>
        <v>7133.333333333333</v>
      </c>
      <c r="F24" s="368">
        <f t="shared" si="1"/>
        <v>7200</v>
      </c>
      <c r="G24" s="369">
        <f t="shared" si="0"/>
        <v>0.93457943925234077</v>
      </c>
      <c r="H24" s="370">
        <v>6800</v>
      </c>
      <c r="I24" s="370">
        <v>6900</v>
      </c>
      <c r="J24" s="370">
        <v>7000</v>
      </c>
      <c r="K24" s="370">
        <v>7900</v>
      </c>
      <c r="L24" s="370">
        <v>6500</v>
      </c>
      <c r="M24" s="491">
        <v>8100</v>
      </c>
      <c r="N24" s="3"/>
    </row>
    <row r="25" spans="2:14" ht="19.5" customHeight="1" thickBot="1">
      <c r="B25" s="468"/>
      <c r="C25" s="390" t="s">
        <v>32</v>
      </c>
      <c r="D25" s="391" t="s">
        <v>48</v>
      </c>
      <c r="E25" s="379">
        <f>'3-3'!F25</f>
        <v>6621.666666666667</v>
      </c>
      <c r="F25" s="393">
        <f t="shared" si="1"/>
        <v>6333.333333333333</v>
      </c>
      <c r="G25" s="381">
        <f t="shared" si="0"/>
        <v>-4.3543921469922067</v>
      </c>
      <c r="H25" s="382">
        <v>5980</v>
      </c>
      <c r="I25" s="382">
        <v>6250</v>
      </c>
      <c r="J25" s="382">
        <v>6900</v>
      </c>
      <c r="K25" s="382">
        <v>5990</v>
      </c>
      <c r="L25" s="382">
        <v>5980</v>
      </c>
      <c r="M25" s="492">
        <v>6900</v>
      </c>
      <c r="N25" s="3"/>
    </row>
    <row r="26" spans="2:14" ht="19.5" customHeight="1">
      <c r="B26" s="469" t="s">
        <v>94</v>
      </c>
      <c r="C26" s="394" t="s">
        <v>88</v>
      </c>
      <c r="D26" s="395" t="s">
        <v>121</v>
      </c>
      <c r="E26" s="386">
        <f>'3-3'!F26</f>
        <v>4700</v>
      </c>
      <c r="F26" s="396">
        <f>SUM(H26:M26)/5</f>
        <v>5180</v>
      </c>
      <c r="G26" s="388">
        <f t="shared" si="0"/>
        <v>10.212765957446807</v>
      </c>
      <c r="H26" s="490">
        <v>5000</v>
      </c>
      <c r="I26" s="490">
        <v>6000</v>
      </c>
      <c r="J26" s="490">
        <v>4000</v>
      </c>
      <c r="K26" s="490">
        <v>5000</v>
      </c>
      <c r="L26" s="490">
        <v>5900</v>
      </c>
      <c r="M26" s="493"/>
      <c r="N26" s="3"/>
    </row>
    <row r="27" spans="2:14" ht="19.5" customHeight="1">
      <c r="B27" s="469"/>
      <c r="C27" s="375" t="s">
        <v>17</v>
      </c>
      <c r="D27" s="376" t="s">
        <v>120</v>
      </c>
      <c r="E27" s="367">
        <f>'3-3'!F27</f>
        <v>10380</v>
      </c>
      <c r="F27" s="368">
        <f>SUM(H27:M27)/5</f>
        <v>11300</v>
      </c>
      <c r="G27" s="369">
        <f>(F27-E27)/E27*100</f>
        <v>8.8631984585741819</v>
      </c>
      <c r="H27" s="370">
        <v>10000</v>
      </c>
      <c r="I27" s="370">
        <v>6500</v>
      </c>
      <c r="J27" s="370">
        <v>10000</v>
      </c>
      <c r="K27" s="370">
        <v>10000</v>
      </c>
      <c r="L27" s="370">
        <v>20000</v>
      </c>
      <c r="M27" s="491"/>
      <c r="N27" s="3"/>
    </row>
    <row r="28" spans="2:14" ht="19.5" customHeight="1">
      <c r="B28" s="469"/>
      <c r="C28" s="375" t="s">
        <v>91</v>
      </c>
      <c r="D28" s="376" t="s">
        <v>41</v>
      </c>
      <c r="E28" s="367">
        <f>'3-3'!F28</f>
        <v>4530</v>
      </c>
      <c r="F28" s="368">
        <f>SUM(H28:M28)/5</f>
        <v>5640</v>
      </c>
      <c r="G28" s="369">
        <f t="shared" si="0"/>
        <v>24.503311258278146</v>
      </c>
      <c r="H28" s="370">
        <v>5000</v>
      </c>
      <c r="I28" s="370">
        <v>6000</v>
      </c>
      <c r="J28" s="370">
        <v>5000</v>
      </c>
      <c r="K28" s="370">
        <v>8000</v>
      </c>
      <c r="L28" s="370">
        <v>4200</v>
      </c>
      <c r="M28" s="491"/>
      <c r="N28" s="3"/>
    </row>
    <row r="29" spans="2:14" ht="19.5" customHeight="1" thickBot="1">
      <c r="B29" s="470"/>
      <c r="C29" s="397" t="s">
        <v>105</v>
      </c>
      <c r="D29" s="391" t="s">
        <v>106</v>
      </c>
      <c r="E29" s="379">
        <f>'3-3'!F29</f>
        <v>23772.166666666668</v>
      </c>
      <c r="F29" s="393">
        <f t="shared" si="1"/>
        <v>22855.5</v>
      </c>
      <c r="G29" s="381"/>
      <c r="H29" s="382">
        <v>27000</v>
      </c>
      <c r="I29" s="382">
        <v>27500</v>
      </c>
      <c r="J29" s="382">
        <v>20000</v>
      </c>
      <c r="K29" s="382">
        <v>18100</v>
      </c>
      <c r="L29" s="382">
        <v>18000</v>
      </c>
      <c r="M29" s="492">
        <v>26533</v>
      </c>
      <c r="N29" s="3"/>
    </row>
    <row r="30" spans="2:14" ht="19.5" customHeight="1">
      <c r="B30" s="480" t="s">
        <v>26</v>
      </c>
      <c r="C30" s="398" t="s">
        <v>14</v>
      </c>
      <c r="D30" s="385" t="s">
        <v>69</v>
      </c>
      <c r="E30" s="386">
        <f>'3-3'!F30</f>
        <v>7671.666666666667</v>
      </c>
      <c r="F30" s="396">
        <f t="shared" si="1"/>
        <v>7476.666666666667</v>
      </c>
      <c r="G30" s="388">
        <f t="shared" si="0"/>
        <v>-2.5418205518140344</v>
      </c>
      <c r="H30" s="490">
        <v>5800</v>
      </c>
      <c r="I30" s="490">
        <v>5850</v>
      </c>
      <c r="J30" s="490">
        <v>9800</v>
      </c>
      <c r="K30" s="490">
        <v>9250</v>
      </c>
      <c r="L30" s="490">
        <v>6580</v>
      </c>
      <c r="M30" s="493">
        <v>7580</v>
      </c>
      <c r="N30" s="3"/>
    </row>
    <row r="31" spans="2:14" ht="19.5" customHeight="1">
      <c r="B31" s="481"/>
      <c r="C31" s="399" t="s">
        <v>10</v>
      </c>
      <c r="D31" s="376" t="s">
        <v>63</v>
      </c>
      <c r="E31" s="367">
        <f>'3-3'!F31</f>
        <v>7563.333333333333</v>
      </c>
      <c r="F31" s="368">
        <f t="shared" si="1"/>
        <v>7171.666666666667</v>
      </c>
      <c r="G31" s="369">
        <f t="shared" si="0"/>
        <v>-5.1784927280740334</v>
      </c>
      <c r="H31" s="370">
        <v>5980</v>
      </c>
      <c r="I31" s="370">
        <v>8680</v>
      </c>
      <c r="J31" s="370">
        <v>5950</v>
      </c>
      <c r="K31" s="370">
        <v>7650</v>
      </c>
      <c r="L31" s="370">
        <v>8650</v>
      </c>
      <c r="M31" s="491">
        <v>6120</v>
      </c>
      <c r="N31" s="3"/>
    </row>
    <row r="32" spans="2:14" ht="19.5" customHeight="1">
      <c r="B32" s="481"/>
      <c r="C32" s="399" t="s">
        <v>12</v>
      </c>
      <c r="D32" s="376" t="s">
        <v>39</v>
      </c>
      <c r="E32" s="367">
        <f>'3-3'!F32</f>
        <v>2185</v>
      </c>
      <c r="F32" s="368">
        <f t="shared" si="1"/>
        <v>2185</v>
      </c>
      <c r="G32" s="369">
        <f t="shared" si="0"/>
        <v>0</v>
      </c>
      <c r="H32" s="370">
        <v>2250</v>
      </c>
      <c r="I32" s="370">
        <v>1950</v>
      </c>
      <c r="J32" s="370">
        <v>2500</v>
      </c>
      <c r="K32" s="370">
        <v>2150</v>
      </c>
      <c r="L32" s="370">
        <v>2480</v>
      </c>
      <c r="M32" s="491">
        <v>1780</v>
      </c>
      <c r="N32" s="3"/>
    </row>
    <row r="33" spans="2:14" ht="19.5" customHeight="1">
      <c r="B33" s="481"/>
      <c r="C33" s="399" t="s">
        <v>107</v>
      </c>
      <c r="D33" s="376" t="s">
        <v>108</v>
      </c>
      <c r="E33" s="367">
        <f>'3-3'!F33</f>
        <v>1243.3333333333333</v>
      </c>
      <c r="F33" s="368">
        <f t="shared" si="1"/>
        <v>1243.3333333333333</v>
      </c>
      <c r="G33" s="369"/>
      <c r="H33" s="370">
        <v>1500</v>
      </c>
      <c r="I33" s="370">
        <v>950</v>
      </c>
      <c r="J33" s="370">
        <v>1000</v>
      </c>
      <c r="K33" s="370">
        <v>1450</v>
      </c>
      <c r="L33" s="370">
        <v>1380</v>
      </c>
      <c r="M33" s="491">
        <v>1180</v>
      </c>
      <c r="N33" s="3"/>
    </row>
    <row r="34" spans="2:14" ht="19.5" customHeight="1">
      <c r="B34" s="481"/>
      <c r="C34" s="399" t="s">
        <v>33</v>
      </c>
      <c r="D34" s="376" t="s">
        <v>73</v>
      </c>
      <c r="E34" s="367">
        <f>'3-3'!F34</f>
        <v>6725</v>
      </c>
      <c r="F34" s="368">
        <f t="shared" si="1"/>
        <v>6891.666666666667</v>
      </c>
      <c r="G34" s="369">
        <f t="shared" si="0"/>
        <v>2.4783147459727433</v>
      </c>
      <c r="H34" s="370">
        <v>7500</v>
      </c>
      <c r="I34" s="370">
        <v>7250</v>
      </c>
      <c r="J34" s="370">
        <v>6950</v>
      </c>
      <c r="K34" s="370">
        <v>5990</v>
      </c>
      <c r="L34" s="370">
        <v>5980</v>
      </c>
      <c r="M34" s="491">
        <v>7680</v>
      </c>
      <c r="N34" s="3"/>
    </row>
    <row r="35" spans="2:14" ht="19.5" customHeight="1">
      <c r="B35" s="481"/>
      <c r="C35" s="399" t="s">
        <v>22</v>
      </c>
      <c r="D35" s="376" t="s">
        <v>60</v>
      </c>
      <c r="E35" s="367">
        <f>'3-3'!F35</f>
        <v>3480</v>
      </c>
      <c r="F35" s="368">
        <f t="shared" si="1"/>
        <v>4083.3333333333335</v>
      </c>
      <c r="G35" s="369">
        <f t="shared" si="0"/>
        <v>17.337164750957861</v>
      </c>
      <c r="H35" s="370">
        <v>4200</v>
      </c>
      <c r="I35" s="370">
        <v>3620</v>
      </c>
      <c r="J35" s="370">
        <v>5750</v>
      </c>
      <c r="K35" s="370">
        <v>4050</v>
      </c>
      <c r="L35" s="370">
        <v>3500</v>
      </c>
      <c r="M35" s="491">
        <v>3380</v>
      </c>
      <c r="N35" s="3"/>
    </row>
    <row r="36" spans="2:14" ht="31.9" customHeight="1">
      <c r="B36" s="481"/>
      <c r="C36" s="399" t="s">
        <v>36</v>
      </c>
      <c r="D36" s="400" t="s">
        <v>0</v>
      </c>
      <c r="E36" s="367">
        <f>'3-3'!F36</f>
        <v>1278.3333333333333</v>
      </c>
      <c r="F36" s="368">
        <f t="shared" si="1"/>
        <v>1278.3333333333333</v>
      </c>
      <c r="G36" s="369">
        <f t="shared" si="0"/>
        <v>0</v>
      </c>
      <c r="H36" s="370">
        <v>1280</v>
      </c>
      <c r="I36" s="370">
        <v>1250</v>
      </c>
      <c r="J36" s="370">
        <v>1250</v>
      </c>
      <c r="K36" s="370">
        <v>1290</v>
      </c>
      <c r="L36" s="370">
        <v>1250</v>
      </c>
      <c r="M36" s="491">
        <v>1350</v>
      </c>
      <c r="N36" s="3"/>
    </row>
    <row r="37" spans="2:14" ht="19.5" customHeight="1">
      <c r="B37" s="481"/>
      <c r="C37" s="399" t="s">
        <v>37</v>
      </c>
      <c r="D37" s="376" t="s">
        <v>44</v>
      </c>
      <c r="E37" s="367">
        <f>'3-3'!F37</f>
        <v>2966.6666666666665</v>
      </c>
      <c r="F37" s="368">
        <f t="shared" si="1"/>
        <v>2966.6666666666665</v>
      </c>
      <c r="G37" s="369">
        <f t="shared" si="0"/>
        <v>0</v>
      </c>
      <c r="H37" s="370">
        <v>3500</v>
      </c>
      <c r="I37" s="370">
        <v>2850</v>
      </c>
      <c r="J37" s="370">
        <v>2900</v>
      </c>
      <c r="K37" s="370">
        <v>2850</v>
      </c>
      <c r="L37" s="370">
        <v>2850</v>
      </c>
      <c r="M37" s="491">
        <v>2850</v>
      </c>
      <c r="N37" s="3"/>
    </row>
    <row r="38" spans="2:14" ht="19.5" customHeight="1">
      <c r="B38" s="481"/>
      <c r="C38" s="399" t="s">
        <v>5</v>
      </c>
      <c r="D38" s="376" t="s">
        <v>40</v>
      </c>
      <c r="E38" s="367">
        <f>'3-3'!F38</f>
        <v>801.66666666666663</v>
      </c>
      <c r="F38" s="368">
        <f t="shared" si="1"/>
        <v>801.66666666666663</v>
      </c>
      <c r="G38" s="369">
        <f t="shared" si="0"/>
        <v>0</v>
      </c>
      <c r="H38" s="370">
        <v>830</v>
      </c>
      <c r="I38" s="370">
        <v>750</v>
      </c>
      <c r="J38" s="370">
        <v>800</v>
      </c>
      <c r="K38" s="370">
        <v>790</v>
      </c>
      <c r="L38" s="370">
        <v>890</v>
      </c>
      <c r="M38" s="491">
        <v>750</v>
      </c>
      <c r="N38" s="3"/>
    </row>
    <row r="39" spans="2:14" ht="25.5">
      <c r="B39" s="481"/>
      <c r="C39" s="399" t="s">
        <v>18</v>
      </c>
      <c r="D39" s="401" t="s">
        <v>57</v>
      </c>
      <c r="E39" s="367">
        <f>'3-3'!F39</f>
        <v>22106.666666666668</v>
      </c>
      <c r="F39" s="368">
        <f t="shared" si="1"/>
        <v>22306.666666666668</v>
      </c>
      <c r="G39" s="369">
        <f t="shared" si="0"/>
        <v>0.90470446320868503</v>
      </c>
      <c r="H39" s="370">
        <v>23500</v>
      </c>
      <c r="I39" s="370">
        <v>19800</v>
      </c>
      <c r="J39" s="370">
        <v>22500</v>
      </c>
      <c r="K39" s="370">
        <v>22250</v>
      </c>
      <c r="L39" s="370">
        <v>25400</v>
      </c>
      <c r="M39" s="491">
        <v>20390</v>
      </c>
      <c r="N39" s="3"/>
    </row>
    <row r="40" spans="2:14" ht="19.5" customHeight="1">
      <c r="B40" s="481"/>
      <c r="C40" s="399" t="s">
        <v>19</v>
      </c>
      <c r="D40" s="376" t="s">
        <v>119</v>
      </c>
      <c r="E40" s="367">
        <f>'3-3'!F40</f>
        <v>1488.3333333333333</v>
      </c>
      <c r="F40" s="368">
        <f t="shared" si="1"/>
        <v>1488.3333333333333</v>
      </c>
      <c r="G40" s="369">
        <f t="shared" si="0"/>
        <v>0</v>
      </c>
      <c r="H40" s="370">
        <v>1550</v>
      </c>
      <c r="I40" s="370">
        <v>1450</v>
      </c>
      <c r="J40" s="370">
        <v>1480</v>
      </c>
      <c r="K40" s="370">
        <v>1500</v>
      </c>
      <c r="L40" s="370">
        <v>1500</v>
      </c>
      <c r="M40" s="491">
        <v>1450</v>
      </c>
      <c r="N40" s="3"/>
    </row>
    <row r="41" spans="2:14" ht="19.5" customHeight="1">
      <c r="B41" s="481"/>
      <c r="C41" s="399" t="s">
        <v>30</v>
      </c>
      <c r="D41" s="376" t="s">
        <v>47</v>
      </c>
      <c r="E41" s="367">
        <f>'3-3'!F41</f>
        <v>1730</v>
      </c>
      <c r="F41" s="368">
        <f t="shared" si="1"/>
        <v>1813.3333333333333</v>
      </c>
      <c r="G41" s="369">
        <f t="shared" si="0"/>
        <v>4.8169556840077021</v>
      </c>
      <c r="H41" s="370">
        <v>1850</v>
      </c>
      <c r="I41" s="370">
        <v>1750</v>
      </c>
      <c r="J41" s="370">
        <v>2000</v>
      </c>
      <c r="K41" s="370">
        <v>1900</v>
      </c>
      <c r="L41" s="370">
        <v>1800</v>
      </c>
      <c r="M41" s="491">
        <v>1580</v>
      </c>
      <c r="N41" s="3"/>
    </row>
    <row r="42" spans="2:14" ht="19.5" customHeight="1">
      <c r="B42" s="481"/>
      <c r="C42" s="399" t="s">
        <v>31</v>
      </c>
      <c r="D42" s="376" t="s">
        <v>118</v>
      </c>
      <c r="E42" s="367">
        <f>'3-3'!F42</f>
        <v>11850</v>
      </c>
      <c r="F42" s="368">
        <f t="shared" si="1"/>
        <v>11958.333333333334</v>
      </c>
      <c r="G42" s="369">
        <f t="shared" si="0"/>
        <v>0.91420534458509661</v>
      </c>
      <c r="H42" s="370">
        <v>12800</v>
      </c>
      <c r="I42" s="370">
        <v>12000</v>
      </c>
      <c r="J42" s="370">
        <v>12000</v>
      </c>
      <c r="K42" s="370">
        <v>12000</v>
      </c>
      <c r="L42" s="370">
        <v>12000</v>
      </c>
      <c r="M42" s="491">
        <v>10950</v>
      </c>
      <c r="N42" s="3"/>
    </row>
    <row r="43" spans="2:14" ht="26.25" customHeight="1" thickBot="1">
      <c r="B43" s="482"/>
      <c r="C43" s="403" t="s">
        <v>83</v>
      </c>
      <c r="D43" s="404" t="s">
        <v>89</v>
      </c>
      <c r="E43" s="379">
        <f>'3-3'!F43</f>
        <v>25269.666666666668</v>
      </c>
      <c r="F43" s="405">
        <f t="shared" si="1"/>
        <v>25269.666666666668</v>
      </c>
      <c r="G43" s="381">
        <f t="shared" si="0"/>
        <v>0</v>
      </c>
      <c r="H43" s="382">
        <v>24000</v>
      </c>
      <c r="I43" s="382">
        <v>24500</v>
      </c>
      <c r="J43" s="382">
        <v>27500</v>
      </c>
      <c r="K43" s="382">
        <v>26700</v>
      </c>
      <c r="L43" s="382">
        <v>27800</v>
      </c>
      <c r="M43" s="492">
        <v>21118</v>
      </c>
      <c r="N43" s="3"/>
    </row>
    <row r="44" spans="2:14">
      <c r="B44" s="181"/>
      <c r="C44" s="186"/>
      <c r="D44" s="181"/>
      <c r="E44" s="17"/>
      <c r="F44" s="19"/>
      <c r="G44" s="182" t="s">
        <v>24</v>
      </c>
      <c r="H44" s="4"/>
      <c r="I44" s="55"/>
      <c r="J44" s="204"/>
      <c r="K44" s="4"/>
      <c r="L44" s="55"/>
      <c r="M44" s="5"/>
      <c r="N44" s="1"/>
    </row>
    <row r="45" spans="2:14">
      <c r="B45" s="184"/>
      <c r="C45" s="187"/>
      <c r="D45" s="183"/>
      <c r="E45" s="16"/>
      <c r="F45" s="16"/>
      <c r="G45" s="183"/>
      <c r="H45" s="198"/>
      <c r="I45" s="198"/>
      <c r="J45" s="198"/>
      <c r="K45" s="198"/>
      <c r="L45" s="198"/>
      <c r="M45" s="198"/>
    </row>
    <row r="46" spans="2:14">
      <c r="B46" s="184"/>
      <c r="C46" s="187"/>
      <c r="D46" s="183"/>
      <c r="E46" s="16"/>
      <c r="F46" s="16"/>
      <c r="G46" s="183"/>
      <c r="H46" s="198"/>
      <c r="I46" s="198"/>
      <c r="J46" s="198"/>
      <c r="K46" s="198"/>
      <c r="L46" s="198"/>
      <c r="M46" s="198"/>
    </row>
    <row r="47" spans="2:14">
      <c r="B47" s="184"/>
      <c r="C47" s="187"/>
      <c r="D47" s="183"/>
      <c r="E47" s="16"/>
      <c r="F47" s="16"/>
      <c r="G47" s="183"/>
      <c r="H47" s="198"/>
      <c r="I47" s="198"/>
      <c r="J47" s="198"/>
      <c r="K47" s="198"/>
      <c r="L47" s="198"/>
      <c r="M47" s="198"/>
    </row>
    <row r="48" spans="2:14">
      <c r="B48" s="184"/>
      <c r="C48" s="187"/>
      <c r="D48" s="183"/>
      <c r="E48" s="16"/>
      <c r="F48" s="16"/>
      <c r="G48" s="183"/>
      <c r="H48" s="198"/>
      <c r="I48" s="198"/>
      <c r="J48" s="198"/>
      <c r="K48" s="198"/>
      <c r="L48" s="198"/>
      <c r="M48" s="198"/>
    </row>
    <row r="49" spans="2:14">
      <c r="B49" s="184"/>
      <c r="C49" s="187"/>
      <c r="D49" s="183"/>
      <c r="E49" s="16"/>
      <c r="F49" s="16"/>
      <c r="G49" s="183"/>
      <c r="H49" s="198"/>
      <c r="I49" s="198"/>
      <c r="J49" s="198"/>
      <c r="K49" s="198"/>
      <c r="L49" s="198"/>
      <c r="M49" s="198"/>
    </row>
    <row r="50" spans="2:14">
      <c r="B50" s="184"/>
      <c r="C50" s="188"/>
      <c r="D50" s="184"/>
      <c r="E50" s="17"/>
      <c r="F50" s="17"/>
      <c r="G50" s="184"/>
      <c r="H50" s="199"/>
      <c r="I50" s="199"/>
      <c r="J50" s="199"/>
      <c r="K50" s="199"/>
      <c r="L50" s="199"/>
      <c r="M50" s="199"/>
      <c r="N50" s="181"/>
    </row>
    <row r="51" spans="2:14">
      <c r="B51" s="181"/>
      <c r="C51" s="186"/>
      <c r="D51" s="181"/>
      <c r="E51" s="15"/>
      <c r="F51" s="15"/>
      <c r="G51" s="181"/>
      <c r="H51" s="200"/>
      <c r="I51" s="200"/>
      <c r="J51" s="200"/>
      <c r="K51" s="200"/>
      <c r="L51" s="200"/>
      <c r="M51" s="200"/>
      <c r="N51" s="181"/>
    </row>
    <row r="52" spans="2:14">
      <c r="B52" s="181"/>
      <c r="C52" s="186"/>
      <c r="D52" s="181"/>
      <c r="E52" s="15"/>
      <c r="F52" s="15"/>
      <c r="G52" s="181"/>
      <c r="H52" s="200"/>
      <c r="I52" s="200"/>
      <c r="J52" s="200"/>
      <c r="K52" s="200"/>
      <c r="L52" s="200"/>
      <c r="M52" s="200"/>
      <c r="N52" s="181"/>
    </row>
    <row r="53" spans="2:14">
      <c r="B53" s="181"/>
      <c r="C53" s="186"/>
      <c r="D53" s="181"/>
      <c r="E53" s="15"/>
      <c r="F53" s="15"/>
      <c r="G53" s="181"/>
      <c r="H53" s="200"/>
      <c r="I53" s="200"/>
      <c r="J53" s="200"/>
      <c r="K53" s="200"/>
      <c r="L53" s="200"/>
      <c r="M53" s="200"/>
      <c r="N53" s="181"/>
    </row>
    <row r="54" spans="2:14">
      <c r="B54" s="181"/>
      <c r="C54" s="186"/>
      <c r="D54" s="181"/>
      <c r="E54" s="15"/>
      <c r="F54" s="15"/>
      <c r="G54" s="181"/>
      <c r="H54" s="200"/>
      <c r="I54" s="200"/>
      <c r="J54" s="200"/>
      <c r="K54" s="200"/>
      <c r="L54" s="200"/>
      <c r="M54" s="200"/>
      <c r="N54" s="181"/>
    </row>
    <row r="55" spans="2:14">
      <c r="B55" s="181"/>
      <c r="C55" s="186"/>
      <c r="D55" s="181"/>
      <c r="E55" s="15"/>
      <c r="F55" s="15"/>
      <c r="G55" s="181"/>
      <c r="H55" s="200"/>
      <c r="I55" s="200"/>
      <c r="J55" s="200"/>
      <c r="K55" s="200"/>
      <c r="L55" s="200"/>
      <c r="M55" s="200"/>
      <c r="N55" s="181"/>
    </row>
    <row r="56" spans="2:14">
      <c r="B56" s="181"/>
      <c r="C56" s="186"/>
      <c r="D56" s="181"/>
      <c r="E56" s="15"/>
      <c r="F56" s="15"/>
      <c r="G56" s="181"/>
      <c r="H56" s="200"/>
      <c r="I56" s="200"/>
      <c r="J56" s="200"/>
      <c r="K56" s="200"/>
      <c r="L56" s="200"/>
      <c r="M56" s="200"/>
      <c r="N56" s="181"/>
    </row>
    <row r="57" spans="2:14">
      <c r="B57" s="181"/>
      <c r="C57" s="186"/>
      <c r="D57" s="181"/>
      <c r="E57" s="15"/>
      <c r="F57" s="15"/>
      <c r="G57" s="181"/>
      <c r="H57" s="200"/>
      <c r="I57" s="200"/>
      <c r="J57" s="200"/>
      <c r="K57" s="200"/>
      <c r="L57" s="200"/>
      <c r="M57" s="200"/>
      <c r="N57" s="181"/>
    </row>
    <row r="58" spans="2:14">
      <c r="B58" s="181"/>
      <c r="C58" s="186"/>
      <c r="D58" s="181"/>
      <c r="E58" s="15"/>
      <c r="F58" s="15"/>
      <c r="G58" s="181"/>
      <c r="H58" s="200"/>
      <c r="I58" s="200"/>
      <c r="J58" s="200"/>
      <c r="K58" s="200"/>
      <c r="L58" s="200"/>
      <c r="M58" s="200"/>
      <c r="N58" s="181"/>
    </row>
    <row r="59" spans="2:14">
      <c r="B59" s="181"/>
      <c r="C59" s="186"/>
      <c r="D59" s="181"/>
      <c r="E59" s="15"/>
      <c r="F59" s="15"/>
      <c r="G59" s="181"/>
      <c r="H59" s="200"/>
      <c r="I59" s="200"/>
      <c r="J59" s="200"/>
      <c r="K59" s="200"/>
      <c r="L59" s="200"/>
      <c r="M59" s="200"/>
      <c r="N59" s="181"/>
    </row>
    <row r="60" spans="2:14">
      <c r="B60" s="181"/>
      <c r="C60" s="186"/>
      <c r="D60" s="181"/>
      <c r="E60" s="15"/>
      <c r="F60" s="15"/>
      <c r="G60" s="181"/>
      <c r="H60" s="200"/>
      <c r="I60" s="200"/>
      <c r="J60" s="200"/>
      <c r="K60" s="200"/>
      <c r="L60" s="200"/>
      <c r="M60" s="200"/>
      <c r="N60" s="181"/>
    </row>
    <row r="61" spans="2:14">
      <c r="B61" s="181"/>
      <c r="C61" s="186"/>
      <c r="D61" s="181"/>
      <c r="E61" s="15"/>
      <c r="F61" s="15"/>
      <c r="G61" s="181"/>
      <c r="H61" s="200"/>
      <c r="I61" s="200"/>
      <c r="J61" s="200"/>
      <c r="K61" s="200"/>
      <c r="L61" s="200"/>
      <c r="M61" s="200"/>
      <c r="N61" s="181"/>
    </row>
    <row r="62" spans="2:14">
      <c r="B62" s="181"/>
      <c r="C62" s="186"/>
      <c r="D62" s="181"/>
      <c r="E62" s="15"/>
      <c r="F62" s="15"/>
      <c r="G62" s="181"/>
      <c r="H62" s="200"/>
      <c r="I62" s="200"/>
      <c r="J62" s="200"/>
      <c r="K62" s="200"/>
      <c r="L62" s="200"/>
      <c r="M62" s="200"/>
      <c r="N62" s="181"/>
    </row>
    <row r="63" spans="2:14">
      <c r="B63" s="181"/>
      <c r="C63" s="186"/>
      <c r="D63" s="181"/>
      <c r="E63" s="15"/>
      <c r="F63" s="15"/>
      <c r="G63" s="181"/>
      <c r="H63" s="200"/>
      <c r="I63" s="200"/>
      <c r="J63" s="200"/>
      <c r="K63" s="200"/>
      <c r="L63" s="200"/>
      <c r="M63" s="200"/>
      <c r="N63" s="181"/>
    </row>
    <row r="64" spans="2:14">
      <c r="B64" s="181"/>
      <c r="C64" s="186"/>
      <c r="D64" s="181"/>
      <c r="E64" s="15"/>
      <c r="F64" s="15"/>
      <c r="G64" s="181"/>
      <c r="H64" s="200"/>
      <c r="I64" s="200"/>
      <c r="J64" s="200"/>
      <c r="K64" s="200"/>
      <c r="L64" s="200"/>
      <c r="M64" s="200"/>
      <c r="N64" s="181"/>
    </row>
    <row r="65" spans="2:14">
      <c r="B65" s="181"/>
      <c r="C65" s="186"/>
      <c r="D65" s="181"/>
      <c r="E65" s="15"/>
      <c r="F65" s="15"/>
      <c r="G65" s="181"/>
      <c r="H65" s="200"/>
      <c r="I65" s="200"/>
      <c r="J65" s="200"/>
      <c r="K65" s="200"/>
      <c r="L65" s="200"/>
      <c r="M65" s="200"/>
      <c r="N65" s="181"/>
    </row>
    <row r="66" spans="2:14">
      <c r="B66" s="181"/>
      <c r="C66" s="186"/>
      <c r="D66" s="181"/>
      <c r="E66" s="15"/>
      <c r="F66" s="15"/>
      <c r="G66" s="181"/>
      <c r="H66" s="200"/>
      <c r="I66" s="200"/>
      <c r="J66" s="200"/>
      <c r="K66" s="200"/>
      <c r="L66" s="200"/>
      <c r="M66" s="200"/>
      <c r="N66" s="181"/>
    </row>
    <row r="67" spans="2:14">
      <c r="B67" s="181"/>
      <c r="C67" s="186"/>
      <c r="D67" s="181"/>
      <c r="E67" s="15"/>
      <c r="F67" s="15"/>
      <c r="G67" s="181"/>
      <c r="H67" s="200"/>
      <c r="I67" s="200"/>
      <c r="J67" s="200"/>
      <c r="K67" s="200"/>
      <c r="L67" s="200"/>
      <c r="M67" s="200"/>
      <c r="N67" s="181"/>
    </row>
    <row r="68" spans="2:14">
      <c r="B68" s="181"/>
      <c r="C68" s="186"/>
      <c r="D68" s="181"/>
      <c r="E68" s="15"/>
      <c r="F68" s="15"/>
      <c r="G68" s="181"/>
      <c r="H68" s="200"/>
      <c r="I68" s="200"/>
      <c r="J68" s="200"/>
      <c r="K68" s="200"/>
      <c r="L68" s="200"/>
      <c r="M68" s="200"/>
      <c r="N68" s="181"/>
    </row>
    <row r="69" spans="2:14" ht="46.5" customHeight="1">
      <c r="B69" s="181"/>
      <c r="C69" s="186"/>
      <c r="D69" s="181"/>
      <c r="E69" s="15"/>
      <c r="F69" s="15"/>
      <c r="G69" s="181"/>
      <c r="H69" s="200"/>
      <c r="I69" s="200"/>
      <c r="J69" s="200"/>
      <c r="K69" s="200"/>
      <c r="L69" s="200"/>
      <c r="M69" s="200"/>
      <c r="N69" s="181"/>
    </row>
    <row r="105" spans="2:14">
      <c r="B105" s="181"/>
      <c r="C105" s="186"/>
      <c r="D105" s="181"/>
      <c r="E105" s="15"/>
      <c r="F105" s="15"/>
      <c r="G105" s="181"/>
      <c r="H105" s="200"/>
      <c r="I105" s="200"/>
      <c r="J105" s="200"/>
      <c r="K105" s="200"/>
      <c r="L105" s="200"/>
      <c r="M105" s="200"/>
      <c r="N105" s="181"/>
    </row>
  </sheetData>
  <mergeCells count="14">
    <mergeCell ref="B6:B21"/>
    <mergeCell ref="B22:B25"/>
    <mergeCell ref="B26:B29"/>
    <mergeCell ref="B30:B43"/>
    <mergeCell ref="B2:C2"/>
    <mergeCell ref="D2:K2"/>
    <mergeCell ref="B3:C3"/>
    <mergeCell ref="B4:B5"/>
    <mergeCell ref="C4:C5"/>
    <mergeCell ref="D4:D5"/>
    <mergeCell ref="E4:E5"/>
    <mergeCell ref="F4:F5"/>
    <mergeCell ref="G4:G5"/>
    <mergeCell ref="H4:M4"/>
  </mergeCells>
  <phoneticPr fontId="14" type="noConversion"/>
  <conditionalFormatting sqref="G1 G3:G1048576">
    <cfRule type="cellIs" dxfId="0" priority="1" stopIfTrue="1" operator="lessThan">
      <formula>0</formula>
    </cfRule>
  </conditionalFormatting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2"/>
  <sheetViews>
    <sheetView zoomScale="128" zoomScaleNormal="128" zoomScaleSheetLayoutView="75" workbookViewId="0">
      <selection activeCell="E5" sqref="E5"/>
    </sheetView>
  </sheetViews>
  <sheetFormatPr defaultRowHeight="13.5"/>
  <cols>
    <col min="1" max="1" width="4" style="107" bestFit="1" customWidth="1"/>
    <col min="2" max="2" width="8.5546875" style="116" customWidth="1"/>
    <col min="3" max="3" width="22.21875" style="107" customWidth="1"/>
    <col min="4" max="4" width="9.5546875" style="18" customWidth="1"/>
    <col min="5" max="5" width="8.88671875" style="18" customWidth="1"/>
    <col min="6" max="6" width="9.77734375" style="107" customWidth="1"/>
    <col min="7" max="7" width="9.109375" style="123" customWidth="1"/>
    <col min="8" max="8" width="8.33203125" style="123" customWidth="1"/>
    <col min="9" max="9" width="8.44140625" style="123" customWidth="1"/>
    <col min="10" max="10" width="9.21875" style="123" customWidth="1"/>
    <col min="11" max="12" width="8.6640625" style="123" customWidth="1"/>
    <col min="13" max="13" width="8.109375" style="123" customWidth="1"/>
    <col min="14" max="14" width="7.88671875" style="123" customWidth="1"/>
    <col min="15" max="15" width="8.109375" style="123" customWidth="1"/>
    <col min="16" max="16" width="9.88671875" style="107" bestFit="1" customWidth="1"/>
    <col min="17" max="16384" width="8.88671875" style="107"/>
  </cols>
  <sheetData>
    <row r="1" spans="1:16" ht="22.5">
      <c r="A1" s="443" t="s">
        <v>95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108"/>
    </row>
    <row r="2" spans="1:16" ht="15.75" customHeight="1" thickBot="1">
      <c r="A2" s="112"/>
      <c r="B2" s="444"/>
      <c r="C2" s="444"/>
      <c r="D2" s="14"/>
      <c r="E2" s="14"/>
      <c r="F2" s="112"/>
      <c r="G2" s="124"/>
      <c r="H2" s="124"/>
      <c r="I2" s="124"/>
      <c r="J2" s="124"/>
      <c r="K2" s="124"/>
      <c r="L2" s="124"/>
      <c r="M2" s="124"/>
      <c r="N2" s="124"/>
      <c r="O2" s="53" t="s">
        <v>51</v>
      </c>
      <c r="P2" s="108"/>
    </row>
    <row r="3" spans="1:16" ht="15.75" customHeight="1">
      <c r="A3" s="445" t="s">
        <v>29</v>
      </c>
      <c r="B3" s="447" t="s">
        <v>81</v>
      </c>
      <c r="C3" s="449" t="s">
        <v>80</v>
      </c>
      <c r="D3" s="451" t="s">
        <v>82</v>
      </c>
      <c r="E3" s="453" t="s">
        <v>76</v>
      </c>
      <c r="F3" s="455" t="s">
        <v>75</v>
      </c>
      <c r="G3" s="457" t="s">
        <v>50</v>
      </c>
      <c r="H3" s="458"/>
      <c r="I3" s="458"/>
      <c r="J3" s="458"/>
      <c r="K3" s="458"/>
      <c r="L3" s="458"/>
      <c r="M3" s="458"/>
      <c r="N3" s="458"/>
      <c r="O3" s="459"/>
      <c r="P3" s="108"/>
    </row>
    <row r="4" spans="1:16" ht="15.75" customHeight="1" thickBot="1">
      <c r="A4" s="446"/>
      <c r="B4" s="448"/>
      <c r="C4" s="450"/>
      <c r="D4" s="452"/>
      <c r="E4" s="454"/>
      <c r="F4" s="456"/>
      <c r="G4" s="128" t="s">
        <v>2</v>
      </c>
      <c r="H4" s="129" t="s">
        <v>3</v>
      </c>
      <c r="I4" s="128" t="s">
        <v>1</v>
      </c>
      <c r="J4" s="129" t="s">
        <v>49</v>
      </c>
      <c r="K4" s="128" t="s">
        <v>52</v>
      </c>
      <c r="L4" s="129" t="s">
        <v>54</v>
      </c>
      <c r="M4" s="129" t="s">
        <v>55</v>
      </c>
      <c r="N4" s="129" t="s">
        <v>56</v>
      </c>
      <c r="O4" s="130" t="s">
        <v>53</v>
      </c>
      <c r="P4" s="108"/>
    </row>
    <row r="5" spans="1:16" ht="19.5" customHeight="1">
      <c r="A5" s="433" t="s">
        <v>6</v>
      </c>
      <c r="B5" s="117" t="s">
        <v>25</v>
      </c>
      <c r="C5" s="118" t="s">
        <v>43</v>
      </c>
      <c r="D5" s="175">
        <f>'12-3'!E5</f>
        <v>77222.222222222219</v>
      </c>
      <c r="E5" s="27">
        <f>SUM(G5:O5)/9</f>
        <v>78022.222222222219</v>
      </c>
      <c r="F5" s="42">
        <f t="shared" ref="F5:F40" si="0">(E5-D5)/D5*100</f>
        <v>1.0359712230215827</v>
      </c>
      <c r="G5" s="71">
        <v>79500</v>
      </c>
      <c r="H5" s="7">
        <v>78000</v>
      </c>
      <c r="I5" s="66">
        <v>75000</v>
      </c>
      <c r="J5" s="79">
        <v>78000</v>
      </c>
      <c r="K5" s="22">
        <v>69900</v>
      </c>
      <c r="L5" s="77">
        <v>86000</v>
      </c>
      <c r="M5" s="164">
        <v>82800</v>
      </c>
      <c r="N5" s="24">
        <v>73000</v>
      </c>
      <c r="O5" s="80">
        <v>80000</v>
      </c>
      <c r="P5" s="2"/>
    </row>
    <row r="6" spans="1:16" ht="19.5" customHeight="1">
      <c r="A6" s="434"/>
      <c r="B6" s="119" t="s">
        <v>87</v>
      </c>
      <c r="C6" s="120" t="s">
        <v>27</v>
      </c>
      <c r="D6" s="176">
        <f>'12-3'!E6</f>
        <v>7083.333333333333</v>
      </c>
      <c r="E6" s="28">
        <f>SUM(G6:O6)/9</f>
        <v>7138.8888888888887</v>
      </c>
      <c r="F6" s="43">
        <f t="shared" si="0"/>
        <v>0.78431372549019751</v>
      </c>
      <c r="G6" s="72">
        <v>6200</v>
      </c>
      <c r="H6" s="8">
        <v>6500</v>
      </c>
      <c r="I6" s="67">
        <v>10500</v>
      </c>
      <c r="J6" s="81">
        <v>6900</v>
      </c>
      <c r="K6" s="23">
        <v>7450</v>
      </c>
      <c r="L6" s="75">
        <v>6500</v>
      </c>
      <c r="M6" s="82">
        <v>7500</v>
      </c>
      <c r="N6" s="25">
        <v>5200</v>
      </c>
      <c r="O6" s="83">
        <v>7500</v>
      </c>
      <c r="P6" s="3"/>
    </row>
    <row r="7" spans="1:16" ht="19.5" customHeight="1">
      <c r="A7" s="434"/>
      <c r="B7" s="119" t="s">
        <v>78</v>
      </c>
      <c r="C7" s="120" t="s">
        <v>77</v>
      </c>
      <c r="D7" s="176">
        <f>'12-3'!E7</f>
        <v>6110</v>
      </c>
      <c r="E7" s="28">
        <f t="shared" ref="E7:E14" si="1">SUM(G7:O7)/9</f>
        <v>6318.8888888888887</v>
      </c>
      <c r="F7" s="43">
        <f t="shared" si="0"/>
        <v>3.4188034188034155</v>
      </c>
      <c r="G7" s="72">
        <v>6200</v>
      </c>
      <c r="H7" s="8">
        <v>6500</v>
      </c>
      <c r="I7" s="67">
        <v>6700</v>
      </c>
      <c r="J7" s="81">
        <v>6800</v>
      </c>
      <c r="K7" s="23">
        <v>5990</v>
      </c>
      <c r="L7" s="75">
        <v>6900</v>
      </c>
      <c r="M7" s="84">
        <v>6880</v>
      </c>
      <c r="N7" s="25">
        <v>4900</v>
      </c>
      <c r="O7" s="83">
        <v>6000</v>
      </c>
      <c r="P7" s="3"/>
    </row>
    <row r="8" spans="1:16" ht="19.5" customHeight="1">
      <c r="A8" s="434"/>
      <c r="B8" s="132" t="s">
        <v>11</v>
      </c>
      <c r="C8" s="120" t="s">
        <v>66</v>
      </c>
      <c r="D8" s="176">
        <f>'12-3'!E8</f>
        <v>4221.1111111111113</v>
      </c>
      <c r="E8" s="28">
        <f t="shared" si="1"/>
        <v>4560</v>
      </c>
      <c r="F8" s="43">
        <f t="shared" si="0"/>
        <v>8.0284285338246857</v>
      </c>
      <c r="G8" s="72">
        <v>4980</v>
      </c>
      <c r="H8" s="8">
        <v>3800</v>
      </c>
      <c r="I8" s="67">
        <v>4980</v>
      </c>
      <c r="J8" s="81">
        <v>3500</v>
      </c>
      <c r="K8" s="23">
        <v>3300</v>
      </c>
      <c r="L8" s="75">
        <v>4000</v>
      </c>
      <c r="M8" s="84">
        <v>6980</v>
      </c>
      <c r="N8" s="25">
        <v>6000</v>
      </c>
      <c r="O8" s="83">
        <v>3500</v>
      </c>
      <c r="P8" s="3"/>
    </row>
    <row r="9" spans="1:16" ht="19.5" customHeight="1">
      <c r="A9" s="434"/>
      <c r="B9" s="132" t="s">
        <v>34</v>
      </c>
      <c r="C9" s="120" t="s">
        <v>58</v>
      </c>
      <c r="D9" s="176">
        <f>'12-3'!E9</f>
        <v>1794.4444444444443</v>
      </c>
      <c r="E9" s="28">
        <f t="shared" si="1"/>
        <v>1884.4444444444443</v>
      </c>
      <c r="F9" s="43">
        <f t="shared" si="0"/>
        <v>5.0154798761609909</v>
      </c>
      <c r="G9" s="72">
        <v>1480</v>
      </c>
      <c r="H9" s="8">
        <v>1750</v>
      </c>
      <c r="I9" s="67">
        <v>1980</v>
      </c>
      <c r="J9" s="81">
        <v>980</v>
      </c>
      <c r="K9" s="23">
        <v>1890</v>
      </c>
      <c r="L9" s="75">
        <v>1800</v>
      </c>
      <c r="M9" s="84">
        <v>2580</v>
      </c>
      <c r="N9" s="25">
        <v>2000</v>
      </c>
      <c r="O9" s="83">
        <v>2500</v>
      </c>
      <c r="P9" s="3"/>
    </row>
    <row r="10" spans="1:16" ht="19.5" customHeight="1">
      <c r="A10" s="434"/>
      <c r="B10" s="132" t="s">
        <v>35</v>
      </c>
      <c r="C10" s="120" t="s">
        <v>85</v>
      </c>
      <c r="D10" s="176">
        <f>'12-3'!E10</f>
        <v>1145.5555555555557</v>
      </c>
      <c r="E10" s="28">
        <f t="shared" si="1"/>
        <v>1148.8888888888889</v>
      </c>
      <c r="F10" s="43">
        <f t="shared" si="0"/>
        <v>0.29097963142579358</v>
      </c>
      <c r="G10" s="73">
        <v>990</v>
      </c>
      <c r="H10" s="12">
        <v>990</v>
      </c>
      <c r="I10" s="67">
        <v>1340</v>
      </c>
      <c r="J10" s="81">
        <v>1480</v>
      </c>
      <c r="K10" s="23">
        <v>1150</v>
      </c>
      <c r="L10" s="75">
        <v>900</v>
      </c>
      <c r="M10" s="84">
        <v>990</v>
      </c>
      <c r="N10" s="25">
        <v>1250</v>
      </c>
      <c r="O10" s="83">
        <v>1250</v>
      </c>
      <c r="P10" s="3"/>
    </row>
    <row r="11" spans="1:16" ht="19.5" customHeight="1">
      <c r="A11" s="434"/>
      <c r="B11" s="132" t="s">
        <v>20</v>
      </c>
      <c r="C11" s="120" t="s">
        <v>79</v>
      </c>
      <c r="D11" s="176">
        <f>'12-3'!E11</f>
        <v>3506.6666666666665</v>
      </c>
      <c r="E11" s="28">
        <f t="shared" si="1"/>
        <v>4222.2222222222226</v>
      </c>
      <c r="F11" s="43">
        <f t="shared" si="0"/>
        <v>20.405576679340957</v>
      </c>
      <c r="G11" s="72">
        <v>4600</v>
      </c>
      <c r="H11" s="8">
        <v>2970</v>
      </c>
      <c r="I11" s="67">
        <v>3920</v>
      </c>
      <c r="J11" s="81">
        <v>4000</v>
      </c>
      <c r="K11" s="23">
        <v>5970</v>
      </c>
      <c r="L11" s="75">
        <v>2500</v>
      </c>
      <c r="M11" s="84">
        <v>5120</v>
      </c>
      <c r="N11" s="25">
        <v>4920</v>
      </c>
      <c r="O11" s="83">
        <v>4000</v>
      </c>
      <c r="P11" s="3"/>
    </row>
    <row r="12" spans="1:16" ht="19.5" customHeight="1">
      <c r="A12" s="434"/>
      <c r="B12" s="132" t="s">
        <v>38</v>
      </c>
      <c r="C12" s="120" t="s">
        <v>42</v>
      </c>
      <c r="D12" s="176">
        <f>'12-3'!E12</f>
        <v>1926.6666666666667</v>
      </c>
      <c r="E12" s="28">
        <f t="shared" si="1"/>
        <v>1901.1111111111111</v>
      </c>
      <c r="F12" s="43">
        <f t="shared" si="0"/>
        <v>-1.326412918108425</v>
      </c>
      <c r="G12" s="72">
        <v>1980</v>
      </c>
      <c r="H12" s="8">
        <v>1280</v>
      </c>
      <c r="I12" s="67">
        <v>2480</v>
      </c>
      <c r="J12" s="81">
        <v>1950</v>
      </c>
      <c r="K12" s="23">
        <v>1990</v>
      </c>
      <c r="L12" s="75">
        <v>1500</v>
      </c>
      <c r="M12" s="84">
        <v>1980</v>
      </c>
      <c r="N12" s="25">
        <v>2200</v>
      </c>
      <c r="O12" s="83">
        <v>1750</v>
      </c>
      <c r="P12" s="3"/>
    </row>
    <row r="13" spans="1:16" ht="19.5" customHeight="1">
      <c r="A13" s="434"/>
      <c r="B13" s="65" t="s">
        <v>8</v>
      </c>
      <c r="C13" s="46" t="s">
        <v>46</v>
      </c>
      <c r="D13" s="176">
        <f>'12-3'!E13</f>
        <v>1820</v>
      </c>
      <c r="E13" s="28">
        <f t="shared" si="1"/>
        <v>1785.5555555555557</v>
      </c>
      <c r="F13" s="43">
        <f t="shared" si="0"/>
        <v>-1.8925518925518869</v>
      </c>
      <c r="G13" s="72">
        <v>1850</v>
      </c>
      <c r="H13" s="8">
        <v>1480</v>
      </c>
      <c r="I13" s="67">
        <v>1980</v>
      </c>
      <c r="J13" s="81">
        <v>1500</v>
      </c>
      <c r="K13" s="23">
        <v>1980</v>
      </c>
      <c r="L13" s="75">
        <v>1800</v>
      </c>
      <c r="M13" s="84">
        <v>1980</v>
      </c>
      <c r="N13" s="25">
        <v>2000</v>
      </c>
      <c r="O13" s="83">
        <v>1500</v>
      </c>
      <c r="P13" s="3"/>
    </row>
    <row r="14" spans="1:16" ht="19.5" customHeight="1">
      <c r="A14" s="434"/>
      <c r="B14" s="65" t="s">
        <v>13</v>
      </c>
      <c r="C14" s="46" t="s">
        <v>59</v>
      </c>
      <c r="D14" s="176">
        <f>'12-3'!E14</f>
        <v>2763.3333333333335</v>
      </c>
      <c r="E14" s="28">
        <f t="shared" si="1"/>
        <v>2763.3333333333335</v>
      </c>
      <c r="F14" s="43">
        <f t="shared" si="0"/>
        <v>0</v>
      </c>
      <c r="G14" s="72">
        <v>3500</v>
      </c>
      <c r="H14" s="8">
        <v>1950</v>
      </c>
      <c r="I14" s="67">
        <v>1980</v>
      </c>
      <c r="J14" s="81">
        <v>3950</v>
      </c>
      <c r="K14" s="23">
        <v>2300</v>
      </c>
      <c r="L14" s="75">
        <v>2500</v>
      </c>
      <c r="M14" s="84">
        <v>2890</v>
      </c>
      <c r="N14" s="25">
        <v>3300</v>
      </c>
      <c r="O14" s="83">
        <v>2500</v>
      </c>
      <c r="P14" s="3"/>
    </row>
    <row r="15" spans="1:16" ht="19.5" customHeight="1">
      <c r="A15" s="434"/>
      <c r="B15" s="65" t="s">
        <v>86</v>
      </c>
      <c r="C15" s="46" t="s">
        <v>71</v>
      </c>
      <c r="D15" s="176">
        <f>'12-3'!E15</f>
        <v>25130</v>
      </c>
      <c r="E15" s="28">
        <f>SUM(G15:O15)/8</f>
        <v>25130</v>
      </c>
      <c r="F15" s="43">
        <f t="shared" si="0"/>
        <v>0</v>
      </c>
      <c r="G15" s="72">
        <v>25000</v>
      </c>
      <c r="H15" s="8">
        <v>26000</v>
      </c>
      <c r="I15" s="67">
        <v>32400</v>
      </c>
      <c r="J15" s="81">
        <v>32000</v>
      </c>
      <c r="K15" s="23">
        <v>26000</v>
      </c>
      <c r="L15" s="75"/>
      <c r="M15" s="84">
        <v>19140</v>
      </c>
      <c r="N15" s="25">
        <v>21000</v>
      </c>
      <c r="O15" s="83">
        <v>19500</v>
      </c>
      <c r="P15" s="3"/>
    </row>
    <row r="16" spans="1:16" ht="19.5" customHeight="1">
      <c r="A16" s="434"/>
      <c r="B16" s="65" t="s">
        <v>21</v>
      </c>
      <c r="C16" s="46" t="s">
        <v>62</v>
      </c>
      <c r="D16" s="176">
        <f>'12-3'!E16</f>
        <v>3231.1111111111113</v>
      </c>
      <c r="E16" s="28">
        <f>SUM(G16:O16)/9</f>
        <v>3462.2222222222222</v>
      </c>
      <c r="F16" s="43">
        <f t="shared" si="0"/>
        <v>7.1526822558459342</v>
      </c>
      <c r="G16" s="72">
        <v>2500</v>
      </c>
      <c r="H16" s="8">
        <v>4980</v>
      </c>
      <c r="I16" s="67">
        <v>3980</v>
      </c>
      <c r="J16" s="81">
        <v>1700</v>
      </c>
      <c r="K16" s="23">
        <v>3800</v>
      </c>
      <c r="L16" s="75">
        <v>2500</v>
      </c>
      <c r="M16" s="84">
        <v>4500</v>
      </c>
      <c r="N16" s="25">
        <v>3700</v>
      </c>
      <c r="O16" s="83">
        <v>3500</v>
      </c>
      <c r="P16" s="3"/>
    </row>
    <row r="17" spans="1:16" ht="19.5" customHeight="1" thickBot="1">
      <c r="A17" s="434"/>
      <c r="B17" s="64" t="s">
        <v>16</v>
      </c>
      <c r="C17" s="52" t="s">
        <v>70</v>
      </c>
      <c r="D17" s="177">
        <f>'12-3'!E17</f>
        <v>4234.4444444444443</v>
      </c>
      <c r="E17" s="29">
        <f>SUM(G17:O17)/9</f>
        <v>4385.5555555555557</v>
      </c>
      <c r="F17" s="44">
        <f t="shared" si="0"/>
        <v>3.5686171608501751</v>
      </c>
      <c r="G17" s="74">
        <v>3500</v>
      </c>
      <c r="H17" s="13">
        <v>4500</v>
      </c>
      <c r="I17" s="69">
        <v>4980</v>
      </c>
      <c r="J17" s="85">
        <v>3500</v>
      </c>
      <c r="K17" s="40">
        <v>3990</v>
      </c>
      <c r="L17" s="76">
        <v>4000</v>
      </c>
      <c r="M17" s="86">
        <v>5500</v>
      </c>
      <c r="N17" s="41">
        <v>5500</v>
      </c>
      <c r="O17" s="87">
        <v>4000</v>
      </c>
      <c r="P17" s="3"/>
    </row>
    <row r="18" spans="1:16" ht="19.5" customHeight="1">
      <c r="A18" s="435" t="s">
        <v>9</v>
      </c>
      <c r="B18" s="63" t="s">
        <v>23</v>
      </c>
      <c r="C18" s="49" t="s">
        <v>65</v>
      </c>
      <c r="D18" s="60">
        <f>'12-3'!E18</f>
        <v>84600</v>
      </c>
      <c r="E18" s="30">
        <f>SUM(G18:O18)/8</f>
        <v>80650</v>
      </c>
      <c r="F18" s="57">
        <f t="shared" si="0"/>
        <v>-4.6690307328605201</v>
      </c>
      <c r="G18" s="71">
        <v>78000</v>
      </c>
      <c r="H18" s="8">
        <v>78000</v>
      </c>
      <c r="I18" s="66">
        <v>102000</v>
      </c>
      <c r="J18" s="79">
        <v>78000</v>
      </c>
      <c r="K18" s="39">
        <v>71400</v>
      </c>
      <c r="L18" s="77"/>
      <c r="M18" s="88">
        <v>72800</v>
      </c>
      <c r="N18" s="24">
        <v>87000</v>
      </c>
      <c r="O18" s="80">
        <v>78000</v>
      </c>
      <c r="P18" s="3"/>
    </row>
    <row r="19" spans="1:16" ht="19.5" customHeight="1">
      <c r="A19" s="436"/>
      <c r="B19" s="65" t="s">
        <v>84</v>
      </c>
      <c r="C19" s="46" t="s">
        <v>90</v>
      </c>
      <c r="D19" s="176">
        <f>'12-3'!E19</f>
        <v>16577.777777777777</v>
      </c>
      <c r="E19" s="20">
        <f t="shared" ref="E19:E39" si="2">SUM(G19:O19)/9</f>
        <v>15977.777777777777</v>
      </c>
      <c r="F19" s="43">
        <f t="shared" si="0"/>
        <v>-3.6193029490616624</v>
      </c>
      <c r="G19" s="72">
        <v>15800</v>
      </c>
      <c r="H19" s="8">
        <v>16800</v>
      </c>
      <c r="I19" s="67">
        <v>15900</v>
      </c>
      <c r="J19" s="81">
        <v>14000</v>
      </c>
      <c r="K19" s="23">
        <v>19700</v>
      </c>
      <c r="L19" s="75">
        <v>15600</v>
      </c>
      <c r="M19" s="84">
        <v>13800</v>
      </c>
      <c r="N19" s="25">
        <v>17800</v>
      </c>
      <c r="O19" s="83">
        <v>14400</v>
      </c>
      <c r="P19" s="3"/>
    </row>
    <row r="20" spans="1:16" ht="19.5" customHeight="1">
      <c r="A20" s="436"/>
      <c r="B20" s="65" t="s">
        <v>28</v>
      </c>
      <c r="C20" s="46" t="s">
        <v>61</v>
      </c>
      <c r="D20" s="176">
        <f>'12-3'!E20</f>
        <v>7044.4444444444443</v>
      </c>
      <c r="E20" s="28">
        <f t="shared" si="2"/>
        <v>7188.8888888888887</v>
      </c>
      <c r="F20" s="43">
        <f t="shared" si="0"/>
        <v>2.0504731861198726</v>
      </c>
      <c r="G20" s="72">
        <v>8000</v>
      </c>
      <c r="H20" s="8">
        <v>7500</v>
      </c>
      <c r="I20" s="67">
        <v>7500</v>
      </c>
      <c r="J20" s="81">
        <v>5800</v>
      </c>
      <c r="K20" s="23">
        <v>7900</v>
      </c>
      <c r="L20" s="75">
        <v>6900</v>
      </c>
      <c r="M20" s="84">
        <v>6900</v>
      </c>
      <c r="N20" s="25">
        <v>7200</v>
      </c>
      <c r="O20" s="83">
        <v>7000</v>
      </c>
      <c r="P20" s="3"/>
    </row>
    <row r="21" spans="1:16" ht="19.5" customHeight="1" thickBot="1">
      <c r="A21" s="437"/>
      <c r="B21" s="62" t="s">
        <v>32</v>
      </c>
      <c r="C21" s="34" t="s">
        <v>48</v>
      </c>
      <c r="D21" s="178">
        <f>'12-3'!E21</f>
        <v>7473.333333333333</v>
      </c>
      <c r="E21" s="29">
        <f t="shared" si="2"/>
        <v>7952.2222222222226</v>
      </c>
      <c r="F21" s="44">
        <f t="shared" si="0"/>
        <v>6.4079690752304588</v>
      </c>
      <c r="G21" s="74">
        <v>9900</v>
      </c>
      <c r="H21" s="13">
        <v>9600</v>
      </c>
      <c r="I21" s="69">
        <v>8400</v>
      </c>
      <c r="J21" s="85">
        <v>7980</v>
      </c>
      <c r="K21" s="32">
        <v>8290</v>
      </c>
      <c r="L21" s="76">
        <v>6500</v>
      </c>
      <c r="M21" s="86">
        <v>8250</v>
      </c>
      <c r="N21" s="26">
        <v>6700</v>
      </c>
      <c r="O21" s="87">
        <v>5950</v>
      </c>
      <c r="P21" s="3"/>
    </row>
    <row r="22" spans="1:16" ht="19.5" customHeight="1">
      <c r="A22" s="438" t="s">
        <v>94</v>
      </c>
      <c r="B22" s="61" t="s">
        <v>88</v>
      </c>
      <c r="C22" s="56" t="s">
        <v>92</v>
      </c>
      <c r="D22" s="175">
        <f>'12-3'!E22</f>
        <v>5055.5555555555557</v>
      </c>
      <c r="E22" s="37">
        <f t="shared" si="2"/>
        <v>5011.1111111111113</v>
      </c>
      <c r="F22" s="57">
        <f t="shared" si="0"/>
        <v>-0.879120879120877</v>
      </c>
      <c r="G22" s="71">
        <v>5500</v>
      </c>
      <c r="H22" s="58">
        <v>5000</v>
      </c>
      <c r="I22" s="66">
        <v>6500</v>
      </c>
      <c r="J22" s="79">
        <v>5000</v>
      </c>
      <c r="K22" s="22">
        <v>5600</v>
      </c>
      <c r="L22" s="77">
        <v>3800</v>
      </c>
      <c r="M22" s="88">
        <v>6000</v>
      </c>
      <c r="N22" s="25">
        <v>4200</v>
      </c>
      <c r="O22" s="80">
        <v>3500</v>
      </c>
      <c r="P22" s="3"/>
    </row>
    <row r="23" spans="1:16" ht="19.5" customHeight="1">
      <c r="A23" s="438"/>
      <c r="B23" s="65" t="s">
        <v>17</v>
      </c>
      <c r="C23" s="46" t="s">
        <v>72</v>
      </c>
      <c r="D23" s="176">
        <f>'12-3'!E23</f>
        <v>13812.5</v>
      </c>
      <c r="E23" s="28">
        <f>SUM(G23:O23)/8</f>
        <v>15937.5</v>
      </c>
      <c r="F23" s="43">
        <f>(E23-D23)/D23*100</f>
        <v>15.384615384615385</v>
      </c>
      <c r="G23" s="72">
        <v>15000</v>
      </c>
      <c r="H23" s="8">
        <v>20000</v>
      </c>
      <c r="I23" s="67">
        <v>12000</v>
      </c>
      <c r="J23" s="81">
        <v>10000</v>
      </c>
      <c r="K23" s="23">
        <v>23000</v>
      </c>
      <c r="L23" s="75">
        <v>10000</v>
      </c>
      <c r="M23" s="84">
        <v>17000</v>
      </c>
      <c r="N23" s="25">
        <v>7500</v>
      </c>
      <c r="O23" s="83">
        <v>13000</v>
      </c>
      <c r="P23" s="3"/>
    </row>
    <row r="24" spans="1:16" ht="19.5" customHeight="1">
      <c r="A24" s="438"/>
      <c r="B24" s="65" t="s">
        <v>91</v>
      </c>
      <c r="C24" s="46" t="s">
        <v>41</v>
      </c>
      <c r="D24" s="176">
        <f>'12-3'!E24</f>
        <v>5500</v>
      </c>
      <c r="E24" s="59">
        <f>SUM(G24:O24)/9</f>
        <v>4544.4444444444443</v>
      </c>
      <c r="F24" s="43">
        <f t="shared" si="0"/>
        <v>-17.373737373737374</v>
      </c>
      <c r="G24" s="72">
        <v>5000</v>
      </c>
      <c r="H24" s="8">
        <v>4000</v>
      </c>
      <c r="I24" s="67">
        <v>4000</v>
      </c>
      <c r="J24" s="81">
        <v>3500</v>
      </c>
      <c r="K24" s="23">
        <v>5400</v>
      </c>
      <c r="L24" s="75">
        <v>4000</v>
      </c>
      <c r="M24" s="84">
        <v>7000</v>
      </c>
      <c r="N24" s="25">
        <v>4500</v>
      </c>
      <c r="O24" s="83">
        <v>3500</v>
      </c>
      <c r="P24" s="3"/>
    </row>
    <row r="25" spans="1:16" ht="19.5" customHeight="1" thickBot="1">
      <c r="A25" s="439"/>
      <c r="B25" s="47" t="s">
        <v>4</v>
      </c>
      <c r="C25" s="34" t="s">
        <v>45</v>
      </c>
      <c r="D25" s="177">
        <f>'12-3'!E25</f>
        <v>1952.2222222222222</v>
      </c>
      <c r="E25" s="29">
        <f>SUM(G25:O25)/9</f>
        <v>1952.2222222222222</v>
      </c>
      <c r="F25" s="44">
        <f t="shared" si="0"/>
        <v>0</v>
      </c>
      <c r="G25" s="74">
        <v>1380</v>
      </c>
      <c r="H25" s="13">
        <v>1800</v>
      </c>
      <c r="I25" s="69">
        <v>1700</v>
      </c>
      <c r="J25" s="85">
        <v>1500</v>
      </c>
      <c r="K25" s="32">
        <v>2990</v>
      </c>
      <c r="L25" s="76">
        <v>2300</v>
      </c>
      <c r="M25" s="86">
        <v>2450</v>
      </c>
      <c r="N25" s="26">
        <v>2450</v>
      </c>
      <c r="O25" s="87">
        <v>1000</v>
      </c>
      <c r="P25" s="3"/>
    </row>
    <row r="26" spans="1:16" ht="19.5" customHeight="1">
      <c r="A26" s="440" t="s">
        <v>26</v>
      </c>
      <c r="B26" s="48" t="s">
        <v>14</v>
      </c>
      <c r="C26" s="49" t="s">
        <v>69</v>
      </c>
      <c r="D26" s="60">
        <f>'12-3'!E26</f>
        <v>7975.5555555555557</v>
      </c>
      <c r="E26" s="30">
        <f t="shared" si="2"/>
        <v>8126.666666666667</v>
      </c>
      <c r="F26" s="57">
        <f t="shared" si="0"/>
        <v>1.8946781833379795</v>
      </c>
      <c r="G26" s="71">
        <v>7750</v>
      </c>
      <c r="H26" s="8">
        <v>7800</v>
      </c>
      <c r="I26" s="66">
        <v>9840</v>
      </c>
      <c r="J26" s="79">
        <v>8950</v>
      </c>
      <c r="K26" s="39">
        <v>8390</v>
      </c>
      <c r="L26" s="77">
        <v>5780</v>
      </c>
      <c r="M26" s="88">
        <v>7950</v>
      </c>
      <c r="N26" s="24">
        <v>7680</v>
      </c>
      <c r="O26" s="80">
        <v>9000</v>
      </c>
      <c r="P26" s="3"/>
    </row>
    <row r="27" spans="1:16" ht="19.5" customHeight="1">
      <c r="A27" s="441"/>
      <c r="B27" s="45" t="s">
        <v>10</v>
      </c>
      <c r="C27" s="46" t="s">
        <v>63</v>
      </c>
      <c r="D27" s="176">
        <f>'12-3'!E27</f>
        <v>9104.4444444444453</v>
      </c>
      <c r="E27" s="28">
        <f t="shared" si="2"/>
        <v>8860</v>
      </c>
      <c r="F27" s="43">
        <f t="shared" si="0"/>
        <v>-2.6848913839394766</v>
      </c>
      <c r="G27" s="72">
        <v>9200</v>
      </c>
      <c r="H27" s="8">
        <v>8980</v>
      </c>
      <c r="I27" s="67">
        <v>5780</v>
      </c>
      <c r="J27" s="81">
        <v>10000</v>
      </c>
      <c r="K27" s="23">
        <v>10690</v>
      </c>
      <c r="L27" s="75">
        <v>9900</v>
      </c>
      <c r="M27" s="84">
        <v>7490</v>
      </c>
      <c r="N27" s="25">
        <v>8900</v>
      </c>
      <c r="O27" s="83">
        <v>8800</v>
      </c>
      <c r="P27" s="3"/>
    </row>
    <row r="28" spans="1:16" ht="19.5" customHeight="1">
      <c r="A28" s="441"/>
      <c r="B28" s="45" t="s">
        <v>12</v>
      </c>
      <c r="C28" s="46" t="s">
        <v>39</v>
      </c>
      <c r="D28" s="176">
        <f>'12-3'!E28</f>
        <v>2123.3333333333335</v>
      </c>
      <c r="E28" s="28">
        <f t="shared" si="2"/>
        <v>2206.6666666666665</v>
      </c>
      <c r="F28" s="43">
        <f t="shared" si="0"/>
        <v>3.9246467817896242</v>
      </c>
      <c r="G28" s="72">
        <v>1950</v>
      </c>
      <c r="H28" s="8">
        <v>2450</v>
      </c>
      <c r="I28" s="67">
        <v>2400</v>
      </c>
      <c r="J28" s="81">
        <v>2400</v>
      </c>
      <c r="K28" s="23">
        <v>2050</v>
      </c>
      <c r="L28" s="75">
        <v>2480</v>
      </c>
      <c r="M28" s="84">
        <v>1950</v>
      </c>
      <c r="N28" s="25">
        <v>1680</v>
      </c>
      <c r="O28" s="83">
        <v>2500</v>
      </c>
      <c r="P28" s="3"/>
    </row>
    <row r="29" spans="1:16" ht="19.5" customHeight="1">
      <c r="A29" s="441"/>
      <c r="B29" s="45" t="s">
        <v>33</v>
      </c>
      <c r="C29" s="46" t="s">
        <v>73</v>
      </c>
      <c r="D29" s="176">
        <f>'12-3'!E29</f>
        <v>6160</v>
      </c>
      <c r="E29" s="28">
        <f t="shared" si="2"/>
        <v>6197.7777777777774</v>
      </c>
      <c r="F29" s="43">
        <f t="shared" si="0"/>
        <v>0.61327561327560676</v>
      </c>
      <c r="G29" s="72">
        <v>5800</v>
      </c>
      <c r="H29" s="8">
        <v>5400</v>
      </c>
      <c r="I29" s="67">
        <v>7500</v>
      </c>
      <c r="J29" s="81">
        <v>4800</v>
      </c>
      <c r="K29" s="23">
        <v>6990</v>
      </c>
      <c r="L29" s="75">
        <v>6250</v>
      </c>
      <c r="M29" s="84">
        <v>4590</v>
      </c>
      <c r="N29" s="25">
        <v>6950</v>
      </c>
      <c r="O29" s="83">
        <v>7500</v>
      </c>
      <c r="P29" s="3"/>
    </row>
    <row r="30" spans="1:16" ht="19.5" customHeight="1">
      <c r="A30" s="441"/>
      <c r="B30" s="45" t="s">
        <v>22</v>
      </c>
      <c r="C30" s="46" t="s">
        <v>60</v>
      </c>
      <c r="D30" s="176">
        <f>'12-3'!E30</f>
        <v>3351.1111111111113</v>
      </c>
      <c r="E30" s="28">
        <f t="shared" si="2"/>
        <v>3531.1111111111113</v>
      </c>
      <c r="F30" s="43">
        <f t="shared" si="0"/>
        <v>5.3713527851458878</v>
      </c>
      <c r="G30" s="72">
        <v>3750</v>
      </c>
      <c r="H30" s="8">
        <v>3750</v>
      </c>
      <c r="I30" s="67">
        <v>3900</v>
      </c>
      <c r="J30" s="81">
        <v>3350</v>
      </c>
      <c r="K30" s="23">
        <v>3990</v>
      </c>
      <c r="L30" s="75">
        <v>2780</v>
      </c>
      <c r="M30" s="84">
        <v>2980</v>
      </c>
      <c r="N30" s="25">
        <v>3080</v>
      </c>
      <c r="O30" s="83">
        <v>4200</v>
      </c>
      <c r="P30" s="3"/>
    </row>
    <row r="31" spans="1:16" ht="31.9" customHeight="1">
      <c r="A31" s="441"/>
      <c r="B31" s="45" t="s">
        <v>36</v>
      </c>
      <c r="C31" s="50" t="s">
        <v>0</v>
      </c>
      <c r="D31" s="176">
        <f>'12-3'!E31</f>
        <v>1416.25</v>
      </c>
      <c r="E31" s="59">
        <f>SUM(G31:O31)/9</f>
        <v>1258.8888888888889</v>
      </c>
      <c r="F31" s="43">
        <f t="shared" si="0"/>
        <v>-11.111111111111109</v>
      </c>
      <c r="G31" s="72">
        <v>1400</v>
      </c>
      <c r="H31" s="8">
        <v>1400</v>
      </c>
      <c r="I31" s="67">
        <v>1000</v>
      </c>
      <c r="J31" s="81">
        <v>990</v>
      </c>
      <c r="K31" s="23">
        <v>1590</v>
      </c>
      <c r="L31" s="75">
        <v>1000</v>
      </c>
      <c r="M31" s="84">
        <v>1200</v>
      </c>
      <c r="N31" s="25">
        <v>1250</v>
      </c>
      <c r="O31" s="83">
        <v>1500</v>
      </c>
      <c r="P31" s="3"/>
    </row>
    <row r="32" spans="1:16" ht="19.5" customHeight="1">
      <c r="A32" s="441"/>
      <c r="B32" s="45" t="s">
        <v>37</v>
      </c>
      <c r="C32" s="46" t="s">
        <v>44</v>
      </c>
      <c r="D32" s="176">
        <f>'12-3'!E32</f>
        <v>2844.4444444444443</v>
      </c>
      <c r="E32" s="28">
        <f t="shared" si="2"/>
        <v>2855.5555555555557</v>
      </c>
      <c r="F32" s="43">
        <f t="shared" si="0"/>
        <v>0.39062500000000711</v>
      </c>
      <c r="G32" s="72">
        <v>2900</v>
      </c>
      <c r="H32" s="8">
        <v>2850</v>
      </c>
      <c r="I32" s="67">
        <v>2900</v>
      </c>
      <c r="J32" s="81">
        <v>2900</v>
      </c>
      <c r="K32" s="23">
        <v>2850</v>
      </c>
      <c r="L32" s="75">
        <v>2850</v>
      </c>
      <c r="M32" s="84">
        <v>2850</v>
      </c>
      <c r="N32" s="25">
        <v>2700</v>
      </c>
      <c r="O32" s="83">
        <v>2900</v>
      </c>
      <c r="P32" s="3"/>
    </row>
    <row r="33" spans="1:16" ht="19.5" customHeight="1">
      <c r="A33" s="441"/>
      <c r="B33" s="45" t="s">
        <v>5</v>
      </c>
      <c r="C33" s="46" t="s">
        <v>40</v>
      </c>
      <c r="D33" s="176">
        <f>'12-3'!E33</f>
        <v>776.22222222222217</v>
      </c>
      <c r="E33" s="28">
        <f t="shared" si="2"/>
        <v>786.22222222222217</v>
      </c>
      <c r="F33" s="43">
        <f t="shared" si="0"/>
        <v>1.2882908674491842</v>
      </c>
      <c r="G33" s="72">
        <v>740</v>
      </c>
      <c r="H33" s="8">
        <v>770</v>
      </c>
      <c r="I33" s="67">
        <v>830</v>
      </c>
      <c r="J33" s="81">
        <v>790</v>
      </c>
      <c r="K33" s="23">
        <v>736</v>
      </c>
      <c r="L33" s="75">
        <v>890</v>
      </c>
      <c r="M33" s="84">
        <v>780</v>
      </c>
      <c r="N33" s="25">
        <v>700</v>
      </c>
      <c r="O33" s="83">
        <v>840</v>
      </c>
      <c r="P33" s="3"/>
    </row>
    <row r="34" spans="1:16" ht="27">
      <c r="A34" s="441"/>
      <c r="B34" s="45" t="s">
        <v>18</v>
      </c>
      <c r="C34" s="51" t="s">
        <v>57</v>
      </c>
      <c r="D34" s="176">
        <f>'12-3'!E34</f>
        <v>23303.333333333332</v>
      </c>
      <c r="E34" s="28">
        <f t="shared" si="2"/>
        <v>22266.666666666668</v>
      </c>
      <c r="F34" s="43">
        <f t="shared" si="0"/>
        <v>-4.4485767415248079</v>
      </c>
      <c r="G34" s="72">
        <v>23500</v>
      </c>
      <c r="H34" s="8">
        <v>22500</v>
      </c>
      <c r="I34" s="67">
        <v>22000</v>
      </c>
      <c r="J34" s="81">
        <v>22500</v>
      </c>
      <c r="K34" s="23">
        <v>21900</v>
      </c>
      <c r="L34" s="75">
        <v>22500</v>
      </c>
      <c r="M34" s="84">
        <v>25000</v>
      </c>
      <c r="N34" s="25">
        <v>19000</v>
      </c>
      <c r="O34" s="83">
        <v>21500</v>
      </c>
      <c r="P34" s="3"/>
    </row>
    <row r="35" spans="1:16" ht="19.5" customHeight="1">
      <c r="A35" s="441"/>
      <c r="B35" s="45" t="s">
        <v>19</v>
      </c>
      <c r="C35" s="46" t="s">
        <v>67</v>
      </c>
      <c r="D35" s="176">
        <f>'12-3'!E35</f>
        <v>1374.4444444444443</v>
      </c>
      <c r="E35" s="28">
        <f t="shared" si="2"/>
        <v>1374.4444444444443</v>
      </c>
      <c r="F35" s="43">
        <f t="shared" si="0"/>
        <v>0</v>
      </c>
      <c r="G35" s="72">
        <v>1350</v>
      </c>
      <c r="H35" s="8">
        <v>1450</v>
      </c>
      <c r="I35" s="67">
        <v>1430</v>
      </c>
      <c r="J35" s="81">
        <v>1380</v>
      </c>
      <c r="K35" s="23">
        <v>1360</v>
      </c>
      <c r="L35" s="75">
        <v>1350</v>
      </c>
      <c r="M35" s="84">
        <v>1350</v>
      </c>
      <c r="N35" s="25">
        <v>1300</v>
      </c>
      <c r="O35" s="83">
        <v>1400</v>
      </c>
      <c r="P35" s="3"/>
    </row>
    <row r="36" spans="1:16" ht="19.5" customHeight="1">
      <c r="A36" s="441"/>
      <c r="B36" s="45" t="s">
        <v>30</v>
      </c>
      <c r="C36" s="46" t="s">
        <v>47</v>
      </c>
      <c r="D36" s="176">
        <f>'12-3'!E36</f>
        <v>1641.1111111111111</v>
      </c>
      <c r="E36" s="28">
        <f t="shared" si="2"/>
        <v>1641.1111111111111</v>
      </c>
      <c r="F36" s="43">
        <f t="shared" si="0"/>
        <v>0</v>
      </c>
      <c r="G36" s="72">
        <v>1650</v>
      </c>
      <c r="H36" s="8">
        <v>1650</v>
      </c>
      <c r="I36" s="67">
        <v>1600</v>
      </c>
      <c r="J36" s="81">
        <v>1650</v>
      </c>
      <c r="K36" s="23">
        <v>1560</v>
      </c>
      <c r="L36" s="75">
        <v>1800</v>
      </c>
      <c r="M36" s="84">
        <v>1650</v>
      </c>
      <c r="N36" s="25">
        <v>1410</v>
      </c>
      <c r="O36" s="83">
        <v>1800</v>
      </c>
      <c r="P36" s="3"/>
    </row>
    <row r="37" spans="1:16" ht="19.5" customHeight="1">
      <c r="A37" s="441"/>
      <c r="B37" s="45" t="s">
        <v>15</v>
      </c>
      <c r="C37" s="46" t="s">
        <v>68</v>
      </c>
      <c r="D37" s="176">
        <f>'12-3'!E37</f>
        <v>1607.7777777777778</v>
      </c>
      <c r="E37" s="28">
        <f t="shared" si="2"/>
        <v>1607.7777777777778</v>
      </c>
      <c r="F37" s="43">
        <f t="shared" si="0"/>
        <v>0</v>
      </c>
      <c r="G37" s="21">
        <v>1250</v>
      </c>
      <c r="H37" s="8">
        <v>1500</v>
      </c>
      <c r="I37" s="9">
        <v>1700</v>
      </c>
      <c r="J37" s="179">
        <v>1900</v>
      </c>
      <c r="K37" s="23">
        <v>1950</v>
      </c>
      <c r="L37" s="10">
        <v>1850</v>
      </c>
      <c r="M37" s="84">
        <v>920</v>
      </c>
      <c r="N37" s="89">
        <v>1700</v>
      </c>
      <c r="O37" s="83">
        <v>1700</v>
      </c>
      <c r="P37" s="3"/>
    </row>
    <row r="38" spans="1:16" ht="19.5" customHeight="1">
      <c r="A38" s="441"/>
      <c r="B38" s="45" t="s">
        <v>7</v>
      </c>
      <c r="C38" s="46" t="s">
        <v>64</v>
      </c>
      <c r="D38" s="176">
        <f>'12-3'!E38</f>
        <v>538.88888888888891</v>
      </c>
      <c r="E38" s="28">
        <f>SUM(G38:O38)/9</f>
        <v>538.88888888888891</v>
      </c>
      <c r="F38" s="43">
        <f t="shared" si="0"/>
        <v>0</v>
      </c>
      <c r="G38" s="21">
        <v>600</v>
      </c>
      <c r="H38" s="8">
        <v>550</v>
      </c>
      <c r="I38" s="9">
        <v>490</v>
      </c>
      <c r="J38" s="9">
        <v>550</v>
      </c>
      <c r="K38" s="33">
        <v>480</v>
      </c>
      <c r="L38" s="10">
        <v>580</v>
      </c>
      <c r="M38" s="90">
        <v>550</v>
      </c>
      <c r="N38" s="89">
        <v>450</v>
      </c>
      <c r="O38" s="11">
        <v>600</v>
      </c>
      <c r="P38" s="3"/>
    </row>
    <row r="39" spans="1:16" ht="19.5" customHeight="1">
      <c r="A39" s="441"/>
      <c r="B39" s="45" t="s">
        <v>31</v>
      </c>
      <c r="C39" s="46" t="s">
        <v>74</v>
      </c>
      <c r="D39" s="176">
        <f>'12-3'!E39</f>
        <v>11752.222222222223</v>
      </c>
      <c r="E39" s="28">
        <f t="shared" si="2"/>
        <v>11752.222222222223</v>
      </c>
      <c r="F39" s="43">
        <f t="shared" si="0"/>
        <v>0</v>
      </c>
      <c r="G39" s="72">
        <v>12500</v>
      </c>
      <c r="H39" s="8">
        <v>11500</v>
      </c>
      <c r="I39" s="67">
        <v>12300</v>
      </c>
      <c r="J39" s="81">
        <v>12000</v>
      </c>
      <c r="K39" s="22">
        <v>11970</v>
      </c>
      <c r="L39" s="75">
        <v>11500</v>
      </c>
      <c r="M39" s="91">
        <v>11000</v>
      </c>
      <c r="N39" s="25">
        <v>11500</v>
      </c>
      <c r="O39" s="68">
        <v>11500</v>
      </c>
      <c r="P39" s="3"/>
    </row>
    <row r="40" spans="1:16" ht="26.25" customHeight="1" thickBot="1">
      <c r="A40" s="442"/>
      <c r="B40" s="121" t="s">
        <v>83</v>
      </c>
      <c r="C40" s="122" t="s">
        <v>89</v>
      </c>
      <c r="D40" s="177">
        <f>'12-3'!E40</f>
        <v>25100</v>
      </c>
      <c r="E40" s="31">
        <f>SUM(G40:O40)/9</f>
        <v>25100</v>
      </c>
      <c r="F40" s="44">
        <f t="shared" si="0"/>
        <v>0</v>
      </c>
      <c r="G40" s="74">
        <v>23800</v>
      </c>
      <c r="H40" s="13">
        <v>24500</v>
      </c>
      <c r="I40" s="69">
        <v>26800</v>
      </c>
      <c r="J40" s="69">
        <v>27500</v>
      </c>
      <c r="K40" s="32">
        <v>23900</v>
      </c>
      <c r="L40" s="76">
        <v>26500</v>
      </c>
      <c r="M40" s="78">
        <v>27000</v>
      </c>
      <c r="N40" s="26">
        <v>19900</v>
      </c>
      <c r="O40" s="70">
        <v>26000</v>
      </c>
      <c r="P40" s="3"/>
    </row>
    <row r="41" spans="1:16">
      <c r="A41" s="108"/>
      <c r="B41" s="113"/>
      <c r="C41" s="108"/>
      <c r="D41" s="92"/>
      <c r="E41" s="19"/>
      <c r="F41" s="109" t="s">
        <v>24</v>
      </c>
      <c r="G41" s="4"/>
      <c r="H41" s="55"/>
      <c r="I41" s="54"/>
      <c r="J41" s="131"/>
      <c r="K41" s="55"/>
      <c r="L41" s="4"/>
      <c r="M41" s="55"/>
      <c r="N41" s="5"/>
      <c r="O41" s="6"/>
      <c r="P41" s="1"/>
    </row>
    <row r="42" spans="1:16">
      <c r="A42" s="111"/>
      <c r="B42" s="114"/>
      <c r="C42" s="110"/>
      <c r="D42" s="16"/>
      <c r="E42" s="16"/>
      <c r="F42" s="110"/>
      <c r="G42" s="125"/>
      <c r="H42" s="125"/>
      <c r="I42" s="125"/>
      <c r="J42" s="125"/>
      <c r="K42" s="125"/>
      <c r="L42" s="125"/>
      <c r="M42" s="125"/>
      <c r="N42" s="125"/>
      <c r="O42" s="125"/>
    </row>
    <row r="43" spans="1:16">
      <c r="A43" s="111"/>
      <c r="B43" s="114"/>
      <c r="C43" s="110"/>
      <c r="D43" s="16"/>
      <c r="E43" s="16"/>
      <c r="F43" s="110"/>
      <c r="G43" s="125"/>
      <c r="H43" s="125"/>
      <c r="I43" s="125"/>
      <c r="J43" s="125"/>
      <c r="K43" s="125"/>
      <c r="L43" s="125"/>
      <c r="M43" s="125"/>
      <c r="N43" s="125"/>
      <c r="O43" s="125"/>
    </row>
    <row r="44" spans="1:16">
      <c r="A44" s="111"/>
      <c r="B44" s="114"/>
      <c r="C44" s="110"/>
      <c r="D44" s="16"/>
      <c r="E44" s="16"/>
      <c r="F44" s="110"/>
      <c r="G44" s="125"/>
      <c r="H44" s="125"/>
      <c r="I44" s="125"/>
      <c r="J44" s="125"/>
      <c r="K44" s="125"/>
      <c r="L44" s="125"/>
      <c r="M44" s="125"/>
      <c r="N44" s="125"/>
      <c r="O44" s="125"/>
    </row>
    <row r="45" spans="1:16">
      <c r="A45" s="111"/>
      <c r="B45" s="114"/>
      <c r="C45" s="110"/>
      <c r="D45" s="16"/>
      <c r="E45" s="16"/>
      <c r="F45" s="110"/>
      <c r="G45" s="125"/>
      <c r="H45" s="125"/>
      <c r="I45" s="125"/>
      <c r="J45" s="125"/>
      <c r="K45" s="125"/>
      <c r="L45" s="125"/>
      <c r="M45" s="125"/>
      <c r="N45" s="125"/>
      <c r="O45" s="125"/>
    </row>
    <row r="46" spans="1:16">
      <c r="A46" s="111"/>
      <c r="B46" s="114"/>
      <c r="C46" s="110"/>
      <c r="D46" s="16"/>
      <c r="E46" s="16"/>
      <c r="F46" s="110"/>
      <c r="G46" s="125"/>
      <c r="H46" s="125"/>
      <c r="I46" s="125"/>
      <c r="J46" s="125"/>
      <c r="K46" s="125"/>
      <c r="L46" s="125"/>
      <c r="M46" s="125"/>
      <c r="N46" s="125"/>
      <c r="O46" s="125"/>
    </row>
    <row r="47" spans="1:16">
      <c r="A47" s="111"/>
      <c r="B47" s="115"/>
      <c r="C47" s="111"/>
      <c r="D47" s="17"/>
      <c r="E47" s="17"/>
      <c r="F47" s="111"/>
      <c r="G47" s="126"/>
      <c r="H47" s="126"/>
      <c r="I47" s="126"/>
      <c r="J47" s="126"/>
      <c r="K47" s="126"/>
      <c r="L47" s="126"/>
      <c r="M47" s="126"/>
      <c r="N47" s="126"/>
      <c r="O47" s="126"/>
      <c r="P47" s="108"/>
    </row>
    <row r="48" spans="1:16">
      <c r="A48" s="108"/>
      <c r="B48" s="113"/>
      <c r="C48" s="108"/>
      <c r="D48" s="15"/>
      <c r="E48" s="15"/>
      <c r="F48" s="108"/>
      <c r="G48" s="127"/>
      <c r="H48" s="127"/>
      <c r="I48" s="127"/>
      <c r="J48" s="127"/>
      <c r="K48" s="127"/>
      <c r="L48" s="127"/>
      <c r="M48" s="127"/>
      <c r="N48" s="127"/>
      <c r="O48" s="127"/>
      <c r="P48" s="108"/>
    </row>
    <row r="49" spans="1:16">
      <c r="A49" s="108"/>
      <c r="B49" s="113"/>
      <c r="C49" s="108"/>
      <c r="D49" s="15"/>
      <c r="E49" s="15"/>
      <c r="F49" s="108"/>
      <c r="G49" s="127"/>
      <c r="H49" s="127"/>
      <c r="I49" s="127"/>
      <c r="J49" s="127"/>
      <c r="K49" s="127"/>
      <c r="L49" s="127"/>
      <c r="M49" s="127"/>
      <c r="N49" s="127"/>
      <c r="O49" s="127"/>
      <c r="P49" s="108"/>
    </row>
    <row r="50" spans="1:16">
      <c r="A50" s="108"/>
      <c r="B50" s="113"/>
      <c r="C50" s="108"/>
      <c r="D50" s="15"/>
      <c r="E50" s="15"/>
      <c r="F50" s="108"/>
      <c r="G50" s="127"/>
      <c r="H50" s="127"/>
      <c r="I50" s="127"/>
      <c r="J50" s="127"/>
      <c r="K50" s="127"/>
      <c r="L50" s="127"/>
      <c r="M50" s="127"/>
      <c r="N50" s="127"/>
      <c r="O50" s="127"/>
      <c r="P50" s="108"/>
    </row>
    <row r="51" spans="1:16">
      <c r="A51" s="108"/>
      <c r="B51" s="113"/>
      <c r="C51" s="108"/>
      <c r="D51" s="15"/>
      <c r="E51" s="15"/>
      <c r="F51" s="108"/>
      <c r="G51" s="127"/>
      <c r="H51" s="127"/>
      <c r="I51" s="127"/>
      <c r="J51" s="127"/>
      <c r="K51" s="127"/>
      <c r="L51" s="127"/>
      <c r="M51" s="127"/>
      <c r="N51" s="127"/>
      <c r="O51" s="127"/>
      <c r="P51" s="108"/>
    </row>
    <row r="52" spans="1:16">
      <c r="A52" s="108"/>
      <c r="B52" s="113"/>
      <c r="C52" s="108"/>
      <c r="D52" s="15"/>
      <c r="E52" s="15"/>
      <c r="F52" s="108"/>
      <c r="G52" s="127"/>
      <c r="H52" s="127"/>
      <c r="I52" s="127"/>
      <c r="J52" s="127"/>
      <c r="K52" s="127"/>
      <c r="L52" s="127"/>
      <c r="M52" s="127"/>
      <c r="N52" s="127"/>
      <c r="O52" s="127"/>
      <c r="P52" s="108"/>
    </row>
    <row r="53" spans="1:16">
      <c r="A53" s="108"/>
      <c r="B53" s="113"/>
      <c r="C53" s="108"/>
      <c r="D53" s="15"/>
      <c r="E53" s="15"/>
      <c r="F53" s="108"/>
      <c r="G53" s="127"/>
      <c r="H53" s="127"/>
      <c r="I53" s="127"/>
      <c r="J53" s="127"/>
      <c r="K53" s="127"/>
      <c r="L53" s="127"/>
      <c r="M53" s="127"/>
      <c r="N53" s="127"/>
      <c r="O53" s="127"/>
      <c r="P53" s="108"/>
    </row>
    <row r="54" spans="1:16">
      <c r="A54" s="108"/>
      <c r="B54" s="113"/>
      <c r="C54" s="108"/>
      <c r="D54" s="15"/>
      <c r="E54" s="15"/>
      <c r="F54" s="108"/>
      <c r="G54" s="127"/>
      <c r="H54" s="127"/>
      <c r="I54" s="127"/>
      <c r="J54" s="127"/>
      <c r="K54" s="127"/>
      <c r="L54" s="127"/>
      <c r="M54" s="127"/>
      <c r="N54" s="127"/>
      <c r="O54" s="127"/>
      <c r="P54" s="108"/>
    </row>
    <row r="55" spans="1:16">
      <c r="A55" s="108"/>
      <c r="B55" s="113"/>
      <c r="C55" s="108"/>
      <c r="D55" s="15"/>
      <c r="E55" s="15"/>
      <c r="F55" s="108"/>
      <c r="G55" s="127"/>
      <c r="H55" s="127"/>
      <c r="I55" s="127"/>
      <c r="J55" s="127"/>
      <c r="K55" s="127"/>
      <c r="L55" s="127"/>
      <c r="M55" s="127"/>
      <c r="N55" s="127"/>
      <c r="O55" s="127"/>
      <c r="P55" s="108"/>
    </row>
    <row r="56" spans="1:16">
      <c r="A56" s="108"/>
      <c r="B56" s="113"/>
      <c r="C56" s="108"/>
      <c r="D56" s="15"/>
      <c r="E56" s="15"/>
      <c r="F56" s="108"/>
      <c r="G56" s="127"/>
      <c r="H56" s="127"/>
      <c r="I56" s="127"/>
      <c r="J56" s="127"/>
      <c r="K56" s="127"/>
      <c r="L56" s="127"/>
      <c r="M56" s="127"/>
      <c r="N56" s="127"/>
      <c r="O56" s="127"/>
      <c r="P56" s="108"/>
    </row>
    <row r="57" spans="1:16">
      <c r="A57" s="108"/>
      <c r="B57" s="113"/>
      <c r="C57" s="108"/>
      <c r="D57" s="15"/>
      <c r="E57" s="15"/>
      <c r="F57" s="108"/>
      <c r="G57" s="127"/>
      <c r="H57" s="127"/>
      <c r="I57" s="127"/>
      <c r="J57" s="127"/>
      <c r="K57" s="127"/>
      <c r="L57" s="127"/>
      <c r="M57" s="127"/>
      <c r="N57" s="127"/>
      <c r="O57" s="127"/>
      <c r="P57" s="108"/>
    </row>
    <row r="58" spans="1:16">
      <c r="A58" s="108"/>
      <c r="B58" s="113"/>
      <c r="C58" s="108"/>
      <c r="D58" s="15"/>
      <c r="E58" s="15"/>
      <c r="F58" s="108"/>
      <c r="G58" s="127"/>
      <c r="H58" s="127"/>
      <c r="I58" s="127"/>
      <c r="J58" s="127"/>
      <c r="K58" s="127"/>
      <c r="L58" s="127"/>
      <c r="M58" s="127"/>
      <c r="N58" s="127"/>
      <c r="O58" s="127"/>
      <c r="P58" s="108"/>
    </row>
    <row r="59" spans="1:16">
      <c r="A59" s="108"/>
      <c r="B59" s="113"/>
      <c r="C59" s="108"/>
      <c r="D59" s="15"/>
      <c r="E59" s="15"/>
      <c r="F59" s="108"/>
      <c r="G59" s="127"/>
      <c r="H59" s="127"/>
      <c r="I59" s="127"/>
      <c r="J59" s="127"/>
      <c r="K59" s="127"/>
      <c r="L59" s="127"/>
      <c r="M59" s="127"/>
      <c r="N59" s="127"/>
      <c r="O59" s="127"/>
      <c r="P59" s="108"/>
    </row>
    <row r="60" spans="1:16">
      <c r="A60" s="108"/>
      <c r="B60" s="113"/>
      <c r="C60" s="108"/>
      <c r="D60" s="15"/>
      <c r="E60" s="15"/>
      <c r="F60" s="108"/>
      <c r="G60" s="127"/>
      <c r="H60" s="127"/>
      <c r="I60" s="127"/>
      <c r="J60" s="127"/>
      <c r="K60" s="127"/>
      <c r="L60" s="127"/>
      <c r="M60" s="127"/>
      <c r="N60" s="127"/>
      <c r="O60" s="127"/>
      <c r="P60" s="108"/>
    </row>
    <row r="61" spans="1:16">
      <c r="A61" s="108"/>
      <c r="B61" s="113"/>
      <c r="C61" s="108"/>
      <c r="D61" s="15"/>
      <c r="E61" s="15"/>
      <c r="F61" s="108"/>
      <c r="G61" s="127"/>
      <c r="H61" s="127"/>
      <c r="I61" s="127"/>
      <c r="J61" s="127"/>
      <c r="K61" s="127"/>
      <c r="L61" s="127"/>
      <c r="M61" s="127"/>
      <c r="N61" s="127"/>
      <c r="O61" s="127"/>
      <c r="P61" s="108"/>
    </row>
    <row r="62" spans="1:16">
      <c r="A62" s="108"/>
      <c r="B62" s="113"/>
      <c r="C62" s="108"/>
      <c r="D62" s="15"/>
      <c r="E62" s="15"/>
      <c r="F62" s="108"/>
      <c r="G62" s="127"/>
      <c r="H62" s="127"/>
      <c r="I62" s="127"/>
      <c r="J62" s="127"/>
      <c r="K62" s="127"/>
      <c r="L62" s="127"/>
      <c r="M62" s="127"/>
      <c r="N62" s="127"/>
      <c r="O62" s="127"/>
      <c r="P62" s="108"/>
    </row>
    <row r="63" spans="1:16">
      <c r="A63" s="108"/>
      <c r="B63" s="113"/>
      <c r="C63" s="108"/>
      <c r="D63" s="15"/>
      <c r="E63" s="15"/>
      <c r="F63" s="108"/>
      <c r="G63" s="127"/>
      <c r="H63" s="127"/>
      <c r="I63" s="127"/>
      <c r="J63" s="127"/>
      <c r="K63" s="127"/>
      <c r="L63" s="127"/>
      <c r="M63" s="127"/>
      <c r="N63" s="127"/>
      <c r="O63" s="127"/>
      <c r="P63" s="108"/>
    </row>
    <row r="64" spans="1:16">
      <c r="A64" s="108"/>
      <c r="B64" s="113"/>
      <c r="C64" s="108"/>
      <c r="D64" s="15"/>
      <c r="E64" s="15"/>
      <c r="F64" s="108"/>
      <c r="G64" s="127"/>
      <c r="H64" s="127"/>
      <c r="I64" s="127"/>
      <c r="J64" s="127"/>
      <c r="K64" s="127"/>
      <c r="L64" s="127"/>
      <c r="M64" s="127"/>
      <c r="N64" s="127"/>
      <c r="O64" s="127"/>
      <c r="P64" s="108"/>
    </row>
    <row r="65" spans="1:16">
      <c r="A65" s="108"/>
      <c r="B65" s="113"/>
      <c r="C65" s="108"/>
      <c r="D65" s="15"/>
      <c r="E65" s="15"/>
      <c r="F65" s="108"/>
      <c r="G65" s="127"/>
      <c r="H65" s="127"/>
      <c r="I65" s="127"/>
      <c r="J65" s="127"/>
      <c r="K65" s="127"/>
      <c r="L65" s="127"/>
      <c r="M65" s="127"/>
      <c r="N65" s="127"/>
      <c r="O65" s="127"/>
      <c r="P65" s="108"/>
    </row>
    <row r="66" spans="1:16" ht="46.5" customHeight="1">
      <c r="A66" s="108"/>
      <c r="B66" s="113"/>
      <c r="C66" s="108"/>
      <c r="D66" s="15"/>
      <c r="E66" s="15"/>
      <c r="F66" s="108"/>
      <c r="G66" s="127"/>
      <c r="H66" s="127"/>
      <c r="I66" s="127"/>
      <c r="J66" s="127"/>
      <c r="K66" s="127"/>
      <c r="L66" s="127"/>
      <c r="M66" s="127"/>
      <c r="N66" s="127"/>
      <c r="O66" s="127"/>
      <c r="P66" s="108"/>
    </row>
    <row r="102" spans="1:16">
      <c r="A102" s="108"/>
      <c r="B102" s="113"/>
      <c r="C102" s="108"/>
      <c r="D102" s="15"/>
      <c r="E102" s="15"/>
      <c r="F102" s="108"/>
      <c r="G102" s="127"/>
      <c r="H102" s="127"/>
      <c r="I102" s="127"/>
      <c r="J102" s="127"/>
      <c r="K102" s="127"/>
      <c r="L102" s="127"/>
      <c r="M102" s="127"/>
      <c r="N102" s="127"/>
      <c r="O102" s="127"/>
      <c r="P102" s="108"/>
    </row>
  </sheetData>
  <mergeCells count="13">
    <mergeCell ref="A5:A17"/>
    <mergeCell ref="A18:A21"/>
    <mergeCell ref="A22:A25"/>
    <mergeCell ref="A26:A40"/>
    <mergeCell ref="A1:O1"/>
    <mergeCell ref="B2:C2"/>
    <mergeCell ref="A3:A4"/>
    <mergeCell ref="B3:B4"/>
    <mergeCell ref="C3:C4"/>
    <mergeCell ref="D3:D4"/>
    <mergeCell ref="E3:E4"/>
    <mergeCell ref="F3:F4"/>
    <mergeCell ref="G3:O3"/>
  </mergeCells>
  <phoneticPr fontId="14" type="noConversion"/>
  <conditionalFormatting sqref="F1:F1048576">
    <cfRule type="cellIs" dxfId="9" priority="1" stopIfTrue="1" operator="lessThan">
      <formula>0</formula>
    </cfRule>
  </conditionalFormatting>
  <printOptions horizontalCentered="1" verticalCentered="1"/>
  <pageMargins left="0" right="0" top="0" bottom="0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2"/>
  <sheetViews>
    <sheetView zoomScale="128" zoomScaleNormal="128" zoomScaleSheetLayoutView="75" workbookViewId="0">
      <selection activeCell="E9" sqref="E9"/>
    </sheetView>
  </sheetViews>
  <sheetFormatPr defaultRowHeight="13.5"/>
  <cols>
    <col min="1" max="1" width="4" style="180" bestFit="1" customWidth="1"/>
    <col min="2" max="2" width="8.5546875" style="189" customWidth="1"/>
    <col min="3" max="3" width="22.21875" style="180" customWidth="1"/>
    <col min="4" max="4" width="9.5546875" style="18" customWidth="1"/>
    <col min="5" max="5" width="8.88671875" style="18" customWidth="1"/>
    <col min="6" max="6" width="9.77734375" style="180" customWidth="1"/>
    <col min="7" max="7" width="9.109375" style="196" customWidth="1"/>
    <col min="8" max="8" width="8.33203125" style="196" customWidth="1"/>
    <col min="9" max="9" width="8.44140625" style="196" customWidth="1"/>
    <col min="10" max="10" width="9.21875" style="196" customWidth="1"/>
    <col min="11" max="12" width="8.6640625" style="196" customWidth="1"/>
    <col min="13" max="13" width="8.109375" style="196" customWidth="1"/>
    <col min="14" max="14" width="7.88671875" style="196" customWidth="1"/>
    <col min="15" max="15" width="8.109375" style="196" customWidth="1"/>
    <col min="16" max="16" width="9.88671875" style="180" bestFit="1" customWidth="1"/>
    <col min="17" max="16384" width="8.88671875" style="180"/>
  </cols>
  <sheetData>
    <row r="1" spans="1:16" ht="22.5">
      <c r="A1" s="443" t="s">
        <v>96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181"/>
    </row>
    <row r="2" spans="1:16" ht="15.75" customHeight="1" thickBot="1">
      <c r="A2" s="185"/>
      <c r="B2" s="444"/>
      <c r="C2" s="444"/>
      <c r="D2" s="14"/>
      <c r="E2" s="14"/>
      <c r="F2" s="185"/>
      <c r="G2" s="197"/>
      <c r="H2" s="197"/>
      <c r="I2" s="197"/>
      <c r="J2" s="197"/>
      <c r="K2" s="197"/>
      <c r="L2" s="197"/>
      <c r="M2" s="197"/>
      <c r="N2" s="197"/>
      <c r="O2" s="53" t="s">
        <v>51</v>
      </c>
      <c r="P2" s="181"/>
    </row>
    <row r="3" spans="1:16" ht="15.75" customHeight="1">
      <c r="A3" s="445" t="s">
        <v>29</v>
      </c>
      <c r="B3" s="447" t="s">
        <v>81</v>
      </c>
      <c r="C3" s="449" t="s">
        <v>80</v>
      </c>
      <c r="D3" s="451" t="s">
        <v>82</v>
      </c>
      <c r="E3" s="453" t="s">
        <v>76</v>
      </c>
      <c r="F3" s="455" t="s">
        <v>75</v>
      </c>
      <c r="G3" s="457" t="s">
        <v>50</v>
      </c>
      <c r="H3" s="458"/>
      <c r="I3" s="458"/>
      <c r="J3" s="458"/>
      <c r="K3" s="458"/>
      <c r="L3" s="458"/>
      <c r="M3" s="458"/>
      <c r="N3" s="458"/>
      <c r="O3" s="459"/>
      <c r="P3" s="181"/>
    </row>
    <row r="4" spans="1:16" ht="15.75" customHeight="1" thickBot="1">
      <c r="A4" s="446"/>
      <c r="B4" s="448"/>
      <c r="C4" s="450"/>
      <c r="D4" s="452"/>
      <c r="E4" s="454"/>
      <c r="F4" s="456"/>
      <c r="G4" s="201" t="s">
        <v>2</v>
      </c>
      <c r="H4" s="202" t="s">
        <v>3</v>
      </c>
      <c r="I4" s="201" t="s">
        <v>1</v>
      </c>
      <c r="J4" s="202" t="s">
        <v>49</v>
      </c>
      <c r="K4" s="201" t="s">
        <v>52</v>
      </c>
      <c r="L4" s="202" t="s">
        <v>54</v>
      </c>
      <c r="M4" s="202" t="s">
        <v>55</v>
      </c>
      <c r="N4" s="202" t="s">
        <v>56</v>
      </c>
      <c r="O4" s="203" t="s">
        <v>53</v>
      </c>
      <c r="P4" s="181"/>
    </row>
    <row r="5" spans="1:16" ht="19.5" customHeight="1">
      <c r="A5" s="433" t="s">
        <v>6</v>
      </c>
      <c r="B5" s="190" t="s">
        <v>25</v>
      </c>
      <c r="C5" s="191" t="s">
        <v>43</v>
      </c>
      <c r="D5" s="36">
        <f>'1-1'!E5</f>
        <v>78022.222222222219</v>
      </c>
      <c r="E5" s="27">
        <f>SUM(G5:O5)/9</f>
        <v>77888.888888888891</v>
      </c>
      <c r="F5" s="42">
        <f t="shared" ref="F5:F40" si="0">(E5-D5)/D5*100</f>
        <v>-0.17089148390771239</v>
      </c>
      <c r="G5" s="226">
        <v>79500</v>
      </c>
      <c r="H5" s="207">
        <v>78000</v>
      </c>
      <c r="I5" s="227">
        <v>75800</v>
      </c>
      <c r="J5" s="239">
        <v>78000</v>
      </c>
      <c r="K5" s="215">
        <v>69900</v>
      </c>
      <c r="L5" s="228">
        <v>86000</v>
      </c>
      <c r="M5" s="241">
        <v>82800</v>
      </c>
      <c r="N5" s="217">
        <v>71000</v>
      </c>
      <c r="O5" s="248">
        <v>80000</v>
      </c>
      <c r="P5" s="2"/>
    </row>
    <row r="6" spans="1:16" ht="19.5" customHeight="1">
      <c r="A6" s="434"/>
      <c r="B6" s="192" t="s">
        <v>87</v>
      </c>
      <c r="C6" s="193" t="s">
        <v>27</v>
      </c>
      <c r="D6" s="20">
        <f>'1-1'!E6</f>
        <v>7138.8888888888887</v>
      </c>
      <c r="E6" s="28">
        <f>SUM(G6:O6)/9</f>
        <v>7138.8888888888887</v>
      </c>
      <c r="F6" s="43">
        <f t="shared" si="0"/>
        <v>0</v>
      </c>
      <c r="G6" s="229">
        <v>6200</v>
      </c>
      <c r="H6" s="208">
        <v>6500</v>
      </c>
      <c r="I6" s="230">
        <v>10500</v>
      </c>
      <c r="J6" s="225">
        <v>6900</v>
      </c>
      <c r="K6" s="216">
        <v>7450</v>
      </c>
      <c r="L6" s="231">
        <v>6500</v>
      </c>
      <c r="M6" s="242">
        <v>7500</v>
      </c>
      <c r="N6" s="218">
        <v>5200</v>
      </c>
      <c r="O6" s="249">
        <v>7500</v>
      </c>
      <c r="P6" s="3"/>
    </row>
    <row r="7" spans="1:16" ht="19.5" customHeight="1">
      <c r="A7" s="434"/>
      <c r="B7" s="192" t="s">
        <v>78</v>
      </c>
      <c r="C7" s="193" t="s">
        <v>77</v>
      </c>
      <c r="D7" s="20">
        <f>'1-1'!E7</f>
        <v>6318.8888888888887</v>
      </c>
      <c r="E7" s="28">
        <f t="shared" ref="E7:E14" si="1">SUM(G7:O7)/9</f>
        <v>6318.8888888888887</v>
      </c>
      <c r="F7" s="43">
        <f t="shared" si="0"/>
        <v>0</v>
      </c>
      <c r="G7" s="229">
        <v>6200</v>
      </c>
      <c r="H7" s="208">
        <v>6500</v>
      </c>
      <c r="I7" s="230">
        <v>6700</v>
      </c>
      <c r="J7" s="225">
        <v>6800</v>
      </c>
      <c r="K7" s="216">
        <v>5990</v>
      </c>
      <c r="L7" s="231">
        <v>6900</v>
      </c>
      <c r="M7" s="243">
        <v>6880</v>
      </c>
      <c r="N7" s="218">
        <v>4900</v>
      </c>
      <c r="O7" s="249">
        <v>6000</v>
      </c>
      <c r="P7" s="3"/>
    </row>
    <row r="8" spans="1:16" ht="19.5" customHeight="1">
      <c r="A8" s="434"/>
      <c r="B8" s="205" t="s">
        <v>11</v>
      </c>
      <c r="C8" s="193" t="s">
        <v>66</v>
      </c>
      <c r="D8" s="20">
        <f>'1-1'!E8</f>
        <v>4560</v>
      </c>
      <c r="E8" s="28">
        <f t="shared" si="1"/>
        <v>4726.666666666667</v>
      </c>
      <c r="F8" s="43">
        <f t="shared" si="0"/>
        <v>3.6549707602339248</v>
      </c>
      <c r="G8" s="229">
        <v>4980</v>
      </c>
      <c r="H8" s="208">
        <v>3800</v>
      </c>
      <c r="I8" s="230">
        <v>4980</v>
      </c>
      <c r="J8" s="225">
        <v>4000</v>
      </c>
      <c r="K8" s="216">
        <v>3300</v>
      </c>
      <c r="L8" s="231">
        <v>4500</v>
      </c>
      <c r="M8" s="243">
        <v>6980</v>
      </c>
      <c r="N8" s="218">
        <v>6000</v>
      </c>
      <c r="O8" s="249">
        <v>4000</v>
      </c>
      <c r="P8" s="3"/>
    </row>
    <row r="9" spans="1:16" ht="19.5" customHeight="1">
      <c r="A9" s="434"/>
      <c r="B9" s="205" t="s">
        <v>34</v>
      </c>
      <c r="C9" s="193" t="s">
        <v>58</v>
      </c>
      <c r="D9" s="20">
        <f>'1-1'!E9</f>
        <v>1884.4444444444443</v>
      </c>
      <c r="E9" s="28">
        <f t="shared" si="1"/>
        <v>1842.2222222222222</v>
      </c>
      <c r="F9" s="43">
        <f t="shared" si="0"/>
        <v>-2.2405660377358463</v>
      </c>
      <c r="G9" s="229">
        <v>1580</v>
      </c>
      <c r="H9" s="208">
        <v>1450</v>
      </c>
      <c r="I9" s="230">
        <v>980</v>
      </c>
      <c r="J9" s="225">
        <v>1500</v>
      </c>
      <c r="K9" s="216">
        <v>2990</v>
      </c>
      <c r="L9" s="231">
        <v>1500</v>
      </c>
      <c r="M9" s="243">
        <v>2580</v>
      </c>
      <c r="N9" s="218">
        <v>2000</v>
      </c>
      <c r="O9" s="249">
        <v>2000</v>
      </c>
      <c r="P9" s="3"/>
    </row>
    <row r="10" spans="1:16" ht="19.5" customHeight="1">
      <c r="A10" s="434"/>
      <c r="B10" s="205" t="s">
        <v>35</v>
      </c>
      <c r="C10" s="193" t="s">
        <v>85</v>
      </c>
      <c r="D10" s="20">
        <f>'1-1'!E10</f>
        <v>1148.8888888888889</v>
      </c>
      <c r="E10" s="28">
        <f t="shared" si="1"/>
        <v>1082.2222222222222</v>
      </c>
      <c r="F10" s="43">
        <f t="shared" si="0"/>
        <v>-5.8027079303675118</v>
      </c>
      <c r="G10" s="233">
        <v>990</v>
      </c>
      <c r="H10" s="212">
        <v>990</v>
      </c>
      <c r="I10" s="230">
        <v>1340</v>
      </c>
      <c r="J10" s="225">
        <v>980</v>
      </c>
      <c r="K10" s="216">
        <v>1150</v>
      </c>
      <c r="L10" s="231">
        <v>800</v>
      </c>
      <c r="M10" s="243">
        <v>990</v>
      </c>
      <c r="N10" s="218">
        <v>1250</v>
      </c>
      <c r="O10" s="249">
        <v>1250</v>
      </c>
      <c r="P10" s="3"/>
    </row>
    <row r="11" spans="1:16" ht="19.5" customHeight="1">
      <c r="A11" s="434"/>
      <c r="B11" s="205" t="s">
        <v>20</v>
      </c>
      <c r="C11" s="193" t="s">
        <v>79</v>
      </c>
      <c r="D11" s="20">
        <f>'1-1'!E11</f>
        <v>4222.2222222222226</v>
      </c>
      <c r="E11" s="28">
        <f t="shared" si="1"/>
        <v>4228.8888888888887</v>
      </c>
      <c r="F11" s="43">
        <f t="shared" si="0"/>
        <v>0.15789473684209088</v>
      </c>
      <c r="G11" s="229">
        <v>3600</v>
      </c>
      <c r="H11" s="208">
        <v>2970</v>
      </c>
      <c r="I11" s="230">
        <v>3920</v>
      </c>
      <c r="J11" s="225">
        <v>4000</v>
      </c>
      <c r="K11" s="216">
        <v>5970</v>
      </c>
      <c r="L11" s="231">
        <v>3000</v>
      </c>
      <c r="M11" s="243">
        <v>5120</v>
      </c>
      <c r="N11" s="218">
        <v>4980</v>
      </c>
      <c r="O11" s="249">
        <v>4500</v>
      </c>
      <c r="P11" s="3"/>
    </row>
    <row r="12" spans="1:16" ht="19.5" customHeight="1">
      <c r="A12" s="434"/>
      <c r="B12" s="205" t="s">
        <v>38</v>
      </c>
      <c r="C12" s="193" t="s">
        <v>42</v>
      </c>
      <c r="D12" s="20">
        <f>'1-1'!E12</f>
        <v>1901.1111111111111</v>
      </c>
      <c r="E12" s="28">
        <f t="shared" si="1"/>
        <v>1990</v>
      </c>
      <c r="F12" s="43">
        <f t="shared" si="0"/>
        <v>4.6756282875511408</v>
      </c>
      <c r="G12" s="229">
        <v>1980</v>
      </c>
      <c r="H12" s="208">
        <v>1280</v>
      </c>
      <c r="I12" s="230">
        <v>2480</v>
      </c>
      <c r="J12" s="225">
        <v>1950</v>
      </c>
      <c r="K12" s="216">
        <v>2590</v>
      </c>
      <c r="L12" s="231">
        <v>2000</v>
      </c>
      <c r="M12" s="243">
        <v>1480</v>
      </c>
      <c r="N12" s="218">
        <v>2400</v>
      </c>
      <c r="O12" s="249">
        <v>1750</v>
      </c>
      <c r="P12" s="3"/>
    </row>
    <row r="13" spans="1:16" ht="19.5" customHeight="1">
      <c r="A13" s="434"/>
      <c r="B13" s="65" t="s">
        <v>8</v>
      </c>
      <c r="C13" s="46" t="s">
        <v>46</v>
      </c>
      <c r="D13" s="20">
        <f>'1-1'!E13</f>
        <v>1785.5555555555557</v>
      </c>
      <c r="E13" s="28">
        <f t="shared" si="1"/>
        <v>1763.3333333333333</v>
      </c>
      <c r="F13" s="43">
        <f t="shared" si="0"/>
        <v>-1.2445550715619265</v>
      </c>
      <c r="G13" s="229">
        <v>1980</v>
      </c>
      <c r="H13" s="208">
        <v>1280</v>
      </c>
      <c r="I13" s="230">
        <v>1280</v>
      </c>
      <c r="J13" s="225">
        <v>1750</v>
      </c>
      <c r="K13" s="216">
        <v>1980</v>
      </c>
      <c r="L13" s="231">
        <v>1500</v>
      </c>
      <c r="M13" s="243">
        <v>2200</v>
      </c>
      <c r="N13" s="218">
        <v>2400</v>
      </c>
      <c r="O13" s="249">
        <v>1500</v>
      </c>
      <c r="P13" s="3"/>
    </row>
    <row r="14" spans="1:16" ht="19.5" customHeight="1">
      <c r="A14" s="434"/>
      <c r="B14" s="65" t="s">
        <v>13</v>
      </c>
      <c r="C14" s="46" t="s">
        <v>59</v>
      </c>
      <c r="D14" s="20">
        <f>'1-1'!E14</f>
        <v>2763.3333333333335</v>
      </c>
      <c r="E14" s="28">
        <f t="shared" si="1"/>
        <v>2652.2222222222222</v>
      </c>
      <c r="F14" s="43">
        <f t="shared" si="0"/>
        <v>-4.0209087253719407</v>
      </c>
      <c r="G14" s="229">
        <v>3500</v>
      </c>
      <c r="H14" s="208">
        <v>1950</v>
      </c>
      <c r="I14" s="230">
        <v>980</v>
      </c>
      <c r="J14" s="225">
        <v>3950</v>
      </c>
      <c r="K14" s="216">
        <v>2300</v>
      </c>
      <c r="L14" s="231">
        <v>2500</v>
      </c>
      <c r="M14" s="243">
        <v>2890</v>
      </c>
      <c r="N14" s="218">
        <v>3300</v>
      </c>
      <c r="O14" s="249">
        <v>2500</v>
      </c>
      <c r="P14" s="3"/>
    </row>
    <row r="15" spans="1:16" ht="19.5" customHeight="1">
      <c r="A15" s="434"/>
      <c r="B15" s="65" t="s">
        <v>86</v>
      </c>
      <c r="C15" s="46" t="s">
        <v>71</v>
      </c>
      <c r="D15" s="20">
        <f>'1-1'!E15</f>
        <v>25130</v>
      </c>
      <c r="E15" s="28">
        <f>SUM(G15:O15)/8</f>
        <v>25255</v>
      </c>
      <c r="F15" s="43">
        <f t="shared" si="0"/>
        <v>0.49741345005968962</v>
      </c>
      <c r="G15" s="229">
        <v>25000</v>
      </c>
      <c r="H15" s="208">
        <v>26000</v>
      </c>
      <c r="I15" s="230">
        <v>32400</v>
      </c>
      <c r="J15" s="225">
        <v>33000</v>
      </c>
      <c r="K15" s="216">
        <v>26000</v>
      </c>
      <c r="L15" s="231"/>
      <c r="M15" s="243">
        <v>19140</v>
      </c>
      <c r="N15" s="218">
        <v>21000</v>
      </c>
      <c r="O15" s="249">
        <v>19500</v>
      </c>
      <c r="P15" s="3"/>
    </row>
    <row r="16" spans="1:16" ht="19.5" customHeight="1">
      <c r="A16" s="434"/>
      <c r="B16" s="65" t="s">
        <v>21</v>
      </c>
      <c r="C16" s="46" t="s">
        <v>62</v>
      </c>
      <c r="D16" s="20">
        <f>'1-1'!E16</f>
        <v>3462.2222222222222</v>
      </c>
      <c r="E16" s="28">
        <f>SUM(G16:O16)/9</f>
        <v>3395.5555555555557</v>
      </c>
      <c r="F16" s="43">
        <f t="shared" si="0"/>
        <v>-1.9255455712451817</v>
      </c>
      <c r="G16" s="229">
        <v>2500</v>
      </c>
      <c r="H16" s="208">
        <v>4980</v>
      </c>
      <c r="I16" s="230">
        <v>3980</v>
      </c>
      <c r="J16" s="225">
        <v>1500</v>
      </c>
      <c r="K16" s="216">
        <v>3800</v>
      </c>
      <c r="L16" s="231">
        <v>2500</v>
      </c>
      <c r="M16" s="243">
        <v>4300</v>
      </c>
      <c r="N16" s="218">
        <v>3500</v>
      </c>
      <c r="O16" s="249">
        <v>3500</v>
      </c>
      <c r="P16" s="3"/>
    </row>
    <row r="17" spans="1:16" ht="19.5" customHeight="1" thickBot="1">
      <c r="A17" s="434"/>
      <c r="B17" s="64" t="s">
        <v>16</v>
      </c>
      <c r="C17" s="52" t="s">
        <v>70</v>
      </c>
      <c r="D17" s="35">
        <f>'1-1'!E17</f>
        <v>4385.5555555555557</v>
      </c>
      <c r="E17" s="29">
        <f>SUM(G17:O17)/9</f>
        <v>4430</v>
      </c>
      <c r="F17" s="44">
        <f t="shared" si="0"/>
        <v>1.013427919939192</v>
      </c>
      <c r="G17" s="234">
        <v>3500</v>
      </c>
      <c r="H17" s="213">
        <v>4500</v>
      </c>
      <c r="I17" s="235">
        <v>4980</v>
      </c>
      <c r="J17" s="240">
        <v>3900</v>
      </c>
      <c r="K17" s="223">
        <v>3990</v>
      </c>
      <c r="L17" s="236">
        <v>4000</v>
      </c>
      <c r="M17" s="244">
        <v>5500</v>
      </c>
      <c r="N17" s="224">
        <v>5500</v>
      </c>
      <c r="O17" s="250">
        <v>4000</v>
      </c>
      <c r="P17" s="3"/>
    </row>
    <row r="18" spans="1:16" ht="19.5" customHeight="1">
      <c r="A18" s="435" t="s">
        <v>9</v>
      </c>
      <c r="B18" s="63" t="s">
        <v>23</v>
      </c>
      <c r="C18" s="49" t="s">
        <v>65</v>
      </c>
      <c r="D18" s="36">
        <f>'1-1'!E18</f>
        <v>80650</v>
      </c>
      <c r="E18" s="30">
        <f>SUM(G18:O18)/8</f>
        <v>81275</v>
      </c>
      <c r="F18" s="57">
        <f t="shared" si="0"/>
        <v>0.77495350278983266</v>
      </c>
      <c r="G18" s="226">
        <v>78000</v>
      </c>
      <c r="H18" s="208">
        <v>78000</v>
      </c>
      <c r="I18" s="227">
        <v>107000</v>
      </c>
      <c r="J18" s="239">
        <v>78000</v>
      </c>
      <c r="K18" s="222">
        <v>71400</v>
      </c>
      <c r="L18" s="228"/>
      <c r="M18" s="245">
        <v>72800</v>
      </c>
      <c r="N18" s="217">
        <v>87000</v>
      </c>
      <c r="O18" s="248">
        <v>78000</v>
      </c>
      <c r="P18" s="3"/>
    </row>
    <row r="19" spans="1:16" ht="19.5" customHeight="1">
      <c r="A19" s="436"/>
      <c r="B19" s="65" t="s">
        <v>84</v>
      </c>
      <c r="C19" s="46" t="s">
        <v>90</v>
      </c>
      <c r="D19" s="20">
        <f>'1-1'!E19</f>
        <v>15977.777777777777</v>
      </c>
      <c r="E19" s="20">
        <f t="shared" ref="E19:E39" si="2">SUM(G19:O19)/9</f>
        <v>16188.888888888889</v>
      </c>
      <c r="F19" s="43">
        <f t="shared" si="0"/>
        <v>1.3212795549374146</v>
      </c>
      <c r="G19" s="229">
        <v>16800</v>
      </c>
      <c r="H19" s="208">
        <v>17400</v>
      </c>
      <c r="I19" s="230">
        <v>15900</v>
      </c>
      <c r="J19" s="225">
        <v>14000</v>
      </c>
      <c r="K19" s="216">
        <v>19700</v>
      </c>
      <c r="L19" s="231">
        <v>15600</v>
      </c>
      <c r="M19" s="243">
        <v>14800</v>
      </c>
      <c r="N19" s="218">
        <v>17100</v>
      </c>
      <c r="O19" s="249">
        <v>14400</v>
      </c>
      <c r="P19" s="3"/>
    </row>
    <row r="20" spans="1:16" ht="19.5" customHeight="1">
      <c r="A20" s="436"/>
      <c r="B20" s="65" t="s">
        <v>28</v>
      </c>
      <c r="C20" s="46" t="s">
        <v>61</v>
      </c>
      <c r="D20" s="20">
        <f>'1-1'!E20</f>
        <v>7188.8888888888887</v>
      </c>
      <c r="E20" s="28">
        <f t="shared" si="2"/>
        <v>7233.333333333333</v>
      </c>
      <c r="F20" s="43">
        <f t="shared" si="0"/>
        <v>0.6182380216383293</v>
      </c>
      <c r="G20" s="229">
        <v>8000</v>
      </c>
      <c r="H20" s="208">
        <v>7500</v>
      </c>
      <c r="I20" s="230">
        <v>7900</v>
      </c>
      <c r="J20" s="225">
        <v>5800</v>
      </c>
      <c r="K20" s="216">
        <v>7900</v>
      </c>
      <c r="L20" s="231">
        <v>6900</v>
      </c>
      <c r="M20" s="243">
        <v>6900</v>
      </c>
      <c r="N20" s="218">
        <v>7200</v>
      </c>
      <c r="O20" s="249">
        <v>7000</v>
      </c>
      <c r="P20" s="3"/>
    </row>
    <row r="21" spans="1:16" ht="19.5" customHeight="1" thickBot="1">
      <c r="A21" s="437"/>
      <c r="B21" s="62" t="s">
        <v>32</v>
      </c>
      <c r="C21" s="34" t="s">
        <v>48</v>
      </c>
      <c r="D21" s="35">
        <f>'1-1'!E21</f>
        <v>7952.2222222222226</v>
      </c>
      <c r="E21" s="29">
        <f t="shared" si="2"/>
        <v>7766.666666666667</v>
      </c>
      <c r="F21" s="44">
        <f t="shared" si="0"/>
        <v>-2.3333799077825916</v>
      </c>
      <c r="G21" s="234">
        <v>9900</v>
      </c>
      <c r="H21" s="213">
        <v>8800</v>
      </c>
      <c r="I21" s="235">
        <v>5980</v>
      </c>
      <c r="J21" s="240">
        <v>7980</v>
      </c>
      <c r="K21" s="220">
        <v>8290</v>
      </c>
      <c r="L21" s="236">
        <v>6500</v>
      </c>
      <c r="M21" s="244">
        <v>9800</v>
      </c>
      <c r="N21" s="219">
        <v>6700</v>
      </c>
      <c r="O21" s="250">
        <v>5950</v>
      </c>
      <c r="P21" s="3"/>
    </row>
    <row r="22" spans="1:16" ht="19.5" customHeight="1">
      <c r="A22" s="438" t="s">
        <v>94</v>
      </c>
      <c r="B22" s="61" t="s">
        <v>88</v>
      </c>
      <c r="C22" s="56" t="s">
        <v>92</v>
      </c>
      <c r="D22" s="36">
        <f>'1-1'!E22</f>
        <v>5011.1111111111113</v>
      </c>
      <c r="E22" s="37">
        <f t="shared" si="2"/>
        <v>4900</v>
      </c>
      <c r="F22" s="57">
        <f t="shared" si="0"/>
        <v>-2.2172949002217335</v>
      </c>
      <c r="G22" s="226">
        <v>5000</v>
      </c>
      <c r="H22" s="206">
        <v>5000</v>
      </c>
      <c r="I22" s="227">
        <v>6400</v>
      </c>
      <c r="J22" s="239">
        <v>6000</v>
      </c>
      <c r="K22" s="215">
        <v>5000</v>
      </c>
      <c r="L22" s="228">
        <v>4000</v>
      </c>
      <c r="M22" s="245">
        <v>5000</v>
      </c>
      <c r="N22" s="218">
        <v>4200</v>
      </c>
      <c r="O22" s="248">
        <v>3500</v>
      </c>
      <c r="P22" s="3"/>
    </row>
    <row r="23" spans="1:16" ht="19.5" customHeight="1">
      <c r="A23" s="438"/>
      <c r="B23" s="65" t="s">
        <v>17</v>
      </c>
      <c r="C23" s="46" t="s">
        <v>72</v>
      </c>
      <c r="D23" s="20">
        <f>'1-1'!E23</f>
        <v>15937.5</v>
      </c>
      <c r="E23" s="28">
        <f>SUM(G23:O23)/9</f>
        <v>14722.222222222223</v>
      </c>
      <c r="F23" s="43">
        <f>(E23-D23)/D23*100</f>
        <v>-7.6252723311546813</v>
      </c>
      <c r="G23" s="229">
        <v>15000</v>
      </c>
      <c r="H23" s="208">
        <v>20000</v>
      </c>
      <c r="I23" s="230">
        <v>12000</v>
      </c>
      <c r="J23" s="225">
        <v>15000</v>
      </c>
      <c r="K23" s="216">
        <v>22000</v>
      </c>
      <c r="L23" s="231">
        <v>11000</v>
      </c>
      <c r="M23" s="243">
        <v>17000</v>
      </c>
      <c r="N23" s="218">
        <v>7500</v>
      </c>
      <c r="O23" s="249">
        <v>13000</v>
      </c>
      <c r="P23" s="3"/>
    </row>
    <row r="24" spans="1:16" ht="19.5" customHeight="1">
      <c r="A24" s="438"/>
      <c r="B24" s="65" t="s">
        <v>91</v>
      </c>
      <c r="C24" s="46" t="s">
        <v>41</v>
      </c>
      <c r="D24" s="20">
        <f>'1-1'!E24</f>
        <v>4544.4444444444443</v>
      </c>
      <c r="E24" s="28">
        <f>SUM(G24:O24)/9</f>
        <v>4755.5555555555557</v>
      </c>
      <c r="F24" s="43">
        <f t="shared" si="0"/>
        <v>4.6454767726161421</v>
      </c>
      <c r="G24" s="229">
        <v>5000</v>
      </c>
      <c r="H24" s="208">
        <v>4000</v>
      </c>
      <c r="I24" s="230">
        <v>6000</v>
      </c>
      <c r="J24" s="225">
        <v>3500</v>
      </c>
      <c r="K24" s="216">
        <v>5300</v>
      </c>
      <c r="L24" s="231">
        <v>4000</v>
      </c>
      <c r="M24" s="243">
        <v>7000</v>
      </c>
      <c r="N24" s="218">
        <v>4500</v>
      </c>
      <c r="O24" s="249">
        <v>3500</v>
      </c>
      <c r="P24" s="3"/>
    </row>
    <row r="25" spans="1:16" ht="19.5" customHeight="1" thickBot="1">
      <c r="A25" s="439"/>
      <c r="B25" s="47" t="s">
        <v>4</v>
      </c>
      <c r="C25" s="34" t="s">
        <v>45</v>
      </c>
      <c r="D25" s="31">
        <f>'1-1'!E25</f>
        <v>1952.2222222222222</v>
      </c>
      <c r="E25" s="29">
        <f>SUM(G25:O25)/9</f>
        <v>1952.2222222222222</v>
      </c>
      <c r="F25" s="44">
        <f t="shared" si="0"/>
        <v>0</v>
      </c>
      <c r="G25" s="234">
        <v>1380</v>
      </c>
      <c r="H25" s="213">
        <v>1800</v>
      </c>
      <c r="I25" s="235">
        <v>1700</v>
      </c>
      <c r="J25" s="240">
        <v>1500</v>
      </c>
      <c r="K25" s="220">
        <v>2990</v>
      </c>
      <c r="L25" s="236">
        <v>2300</v>
      </c>
      <c r="M25" s="244">
        <v>2450</v>
      </c>
      <c r="N25" s="219">
        <v>2450</v>
      </c>
      <c r="O25" s="250">
        <v>1000</v>
      </c>
      <c r="P25" s="3"/>
    </row>
    <row r="26" spans="1:16" ht="19.5" customHeight="1">
      <c r="A26" s="440" t="s">
        <v>26</v>
      </c>
      <c r="B26" s="48" t="s">
        <v>14</v>
      </c>
      <c r="C26" s="49" t="s">
        <v>69</v>
      </c>
      <c r="D26" s="37">
        <f>'1-1'!E26</f>
        <v>8126.666666666667</v>
      </c>
      <c r="E26" s="30">
        <f t="shared" si="2"/>
        <v>8126.666666666667</v>
      </c>
      <c r="F26" s="57">
        <f t="shared" si="0"/>
        <v>0</v>
      </c>
      <c r="G26" s="226">
        <v>7750</v>
      </c>
      <c r="H26" s="208">
        <v>7800</v>
      </c>
      <c r="I26" s="227">
        <v>9840</v>
      </c>
      <c r="J26" s="239">
        <v>8950</v>
      </c>
      <c r="K26" s="222">
        <v>8390</v>
      </c>
      <c r="L26" s="228">
        <v>5780</v>
      </c>
      <c r="M26" s="245">
        <v>7950</v>
      </c>
      <c r="N26" s="217">
        <v>7680</v>
      </c>
      <c r="O26" s="248">
        <v>9000</v>
      </c>
      <c r="P26" s="3"/>
    </row>
    <row r="27" spans="1:16" ht="19.5" customHeight="1">
      <c r="A27" s="441"/>
      <c r="B27" s="45" t="s">
        <v>10</v>
      </c>
      <c r="C27" s="46" t="s">
        <v>63</v>
      </c>
      <c r="D27" s="20">
        <f>'1-1'!E27</f>
        <v>8860</v>
      </c>
      <c r="E27" s="28">
        <f t="shared" si="2"/>
        <v>8860</v>
      </c>
      <c r="F27" s="43">
        <f t="shared" si="0"/>
        <v>0</v>
      </c>
      <c r="G27" s="229">
        <v>9200</v>
      </c>
      <c r="H27" s="208">
        <v>8980</v>
      </c>
      <c r="I27" s="230">
        <v>5780</v>
      </c>
      <c r="J27" s="225">
        <v>10000</v>
      </c>
      <c r="K27" s="216">
        <v>10690</v>
      </c>
      <c r="L27" s="231">
        <v>9900</v>
      </c>
      <c r="M27" s="243">
        <v>7490</v>
      </c>
      <c r="N27" s="218">
        <v>8900</v>
      </c>
      <c r="O27" s="249">
        <v>8800</v>
      </c>
      <c r="P27" s="3"/>
    </row>
    <row r="28" spans="1:16" ht="19.5" customHeight="1">
      <c r="A28" s="441"/>
      <c r="B28" s="45" t="s">
        <v>12</v>
      </c>
      <c r="C28" s="46" t="s">
        <v>39</v>
      </c>
      <c r="D28" s="20">
        <f>'1-1'!E28</f>
        <v>2206.6666666666665</v>
      </c>
      <c r="E28" s="28">
        <f t="shared" si="2"/>
        <v>2206.6666666666665</v>
      </c>
      <c r="F28" s="43">
        <f t="shared" si="0"/>
        <v>0</v>
      </c>
      <c r="G28" s="229">
        <v>1950</v>
      </c>
      <c r="H28" s="208">
        <v>2450</v>
      </c>
      <c r="I28" s="230">
        <v>2400</v>
      </c>
      <c r="J28" s="225">
        <v>2400</v>
      </c>
      <c r="K28" s="216">
        <v>2050</v>
      </c>
      <c r="L28" s="231">
        <v>2480</v>
      </c>
      <c r="M28" s="243">
        <v>1950</v>
      </c>
      <c r="N28" s="218">
        <v>1680</v>
      </c>
      <c r="O28" s="249">
        <v>2500</v>
      </c>
      <c r="P28" s="3"/>
    </row>
    <row r="29" spans="1:16" ht="19.5" customHeight="1">
      <c r="A29" s="441"/>
      <c r="B29" s="45" t="s">
        <v>33</v>
      </c>
      <c r="C29" s="46" t="s">
        <v>73</v>
      </c>
      <c r="D29" s="20">
        <f>'1-1'!E29</f>
        <v>6197.7777777777774</v>
      </c>
      <c r="E29" s="28">
        <f t="shared" si="2"/>
        <v>6197.7777777777774</v>
      </c>
      <c r="F29" s="43">
        <f t="shared" si="0"/>
        <v>0</v>
      </c>
      <c r="G29" s="229">
        <v>5800</v>
      </c>
      <c r="H29" s="208">
        <v>5400</v>
      </c>
      <c r="I29" s="230">
        <v>7500</v>
      </c>
      <c r="J29" s="225">
        <v>4800</v>
      </c>
      <c r="K29" s="216">
        <v>6990</v>
      </c>
      <c r="L29" s="231">
        <v>6250</v>
      </c>
      <c r="M29" s="243">
        <v>4590</v>
      </c>
      <c r="N29" s="218">
        <v>6950</v>
      </c>
      <c r="O29" s="249">
        <v>7500</v>
      </c>
      <c r="P29" s="3"/>
    </row>
    <row r="30" spans="1:16" ht="19.5" customHeight="1">
      <c r="A30" s="441"/>
      <c r="B30" s="45" t="s">
        <v>22</v>
      </c>
      <c r="C30" s="46" t="s">
        <v>60</v>
      </c>
      <c r="D30" s="20">
        <f>'1-1'!E30</f>
        <v>3531.1111111111113</v>
      </c>
      <c r="E30" s="28">
        <f t="shared" si="2"/>
        <v>3592.2222222222222</v>
      </c>
      <c r="F30" s="43">
        <f t="shared" si="0"/>
        <v>1.7306482064191244</v>
      </c>
      <c r="G30" s="229">
        <v>3750</v>
      </c>
      <c r="H30" s="208">
        <v>3750</v>
      </c>
      <c r="I30" s="230">
        <v>4450</v>
      </c>
      <c r="J30" s="225">
        <v>3350</v>
      </c>
      <c r="K30" s="216">
        <v>3990</v>
      </c>
      <c r="L30" s="231">
        <v>2780</v>
      </c>
      <c r="M30" s="243">
        <v>2980</v>
      </c>
      <c r="N30" s="218">
        <v>3080</v>
      </c>
      <c r="O30" s="249">
        <v>4200</v>
      </c>
      <c r="P30" s="3"/>
    </row>
    <row r="31" spans="1:16" ht="31.9" customHeight="1">
      <c r="A31" s="441"/>
      <c r="B31" s="45" t="s">
        <v>36</v>
      </c>
      <c r="C31" s="50" t="s">
        <v>0</v>
      </c>
      <c r="D31" s="20">
        <f>'1-1'!E31</f>
        <v>1258.8888888888889</v>
      </c>
      <c r="E31" s="59">
        <f>SUM(G31:O31)/9</f>
        <v>1258.8888888888889</v>
      </c>
      <c r="F31" s="43">
        <f t="shared" si="0"/>
        <v>0</v>
      </c>
      <c r="G31" s="229">
        <v>1400</v>
      </c>
      <c r="H31" s="208">
        <v>1400</v>
      </c>
      <c r="I31" s="230">
        <v>1000</v>
      </c>
      <c r="J31" s="225">
        <v>990</v>
      </c>
      <c r="K31" s="216">
        <v>1590</v>
      </c>
      <c r="L31" s="231">
        <v>1000</v>
      </c>
      <c r="M31" s="243">
        <v>1200</v>
      </c>
      <c r="N31" s="218">
        <v>1250</v>
      </c>
      <c r="O31" s="249">
        <v>1500</v>
      </c>
      <c r="P31" s="3"/>
    </row>
    <row r="32" spans="1:16" ht="19.5" customHeight="1">
      <c r="A32" s="441"/>
      <c r="B32" s="45" t="s">
        <v>37</v>
      </c>
      <c r="C32" s="46" t="s">
        <v>44</v>
      </c>
      <c r="D32" s="20">
        <f>'1-1'!E32</f>
        <v>2855.5555555555557</v>
      </c>
      <c r="E32" s="28">
        <f t="shared" si="2"/>
        <v>2855.5555555555557</v>
      </c>
      <c r="F32" s="43">
        <f t="shared" si="0"/>
        <v>0</v>
      </c>
      <c r="G32" s="229">
        <v>2900</v>
      </c>
      <c r="H32" s="208">
        <v>2850</v>
      </c>
      <c r="I32" s="230">
        <v>2900</v>
      </c>
      <c r="J32" s="225">
        <v>2900</v>
      </c>
      <c r="K32" s="216">
        <v>2850</v>
      </c>
      <c r="L32" s="231">
        <v>2850</v>
      </c>
      <c r="M32" s="243">
        <v>2850</v>
      </c>
      <c r="N32" s="218">
        <v>2700</v>
      </c>
      <c r="O32" s="249">
        <v>2900</v>
      </c>
      <c r="P32" s="3"/>
    </row>
    <row r="33" spans="1:16" ht="19.5" customHeight="1">
      <c r="A33" s="441"/>
      <c r="B33" s="45" t="s">
        <v>5</v>
      </c>
      <c r="C33" s="46" t="s">
        <v>40</v>
      </c>
      <c r="D33" s="20">
        <f>'1-1'!E33</f>
        <v>786.22222222222217</v>
      </c>
      <c r="E33" s="28">
        <f t="shared" si="2"/>
        <v>782.88888888888891</v>
      </c>
      <c r="F33" s="43">
        <f t="shared" si="0"/>
        <v>-0.42396834369699432</v>
      </c>
      <c r="G33" s="229">
        <v>740</v>
      </c>
      <c r="H33" s="208">
        <v>770</v>
      </c>
      <c r="I33" s="230">
        <v>830</v>
      </c>
      <c r="J33" s="225">
        <v>790</v>
      </c>
      <c r="K33" s="216">
        <v>736</v>
      </c>
      <c r="L33" s="231">
        <v>890</v>
      </c>
      <c r="M33" s="243">
        <v>750</v>
      </c>
      <c r="N33" s="218">
        <v>700</v>
      </c>
      <c r="O33" s="249">
        <v>840</v>
      </c>
      <c r="P33" s="3"/>
    </row>
    <row r="34" spans="1:16" ht="27">
      <c r="A34" s="441"/>
      <c r="B34" s="45" t="s">
        <v>18</v>
      </c>
      <c r="C34" s="51" t="s">
        <v>57</v>
      </c>
      <c r="D34" s="20">
        <f>'1-1'!E34</f>
        <v>22266.666666666668</v>
      </c>
      <c r="E34" s="28">
        <f t="shared" si="2"/>
        <v>22266.666666666668</v>
      </c>
      <c r="F34" s="43">
        <f t="shared" si="0"/>
        <v>0</v>
      </c>
      <c r="G34" s="229">
        <v>23500</v>
      </c>
      <c r="H34" s="208">
        <v>22500</v>
      </c>
      <c r="I34" s="230">
        <v>22000</v>
      </c>
      <c r="J34" s="225">
        <v>22500</v>
      </c>
      <c r="K34" s="216">
        <v>21900</v>
      </c>
      <c r="L34" s="231">
        <v>22500</v>
      </c>
      <c r="M34" s="243">
        <v>25000</v>
      </c>
      <c r="N34" s="218">
        <v>19000</v>
      </c>
      <c r="O34" s="249">
        <v>21500</v>
      </c>
      <c r="P34" s="3"/>
    </row>
    <row r="35" spans="1:16" ht="19.5" customHeight="1">
      <c r="A35" s="441"/>
      <c r="B35" s="45" t="s">
        <v>19</v>
      </c>
      <c r="C35" s="46" t="s">
        <v>67</v>
      </c>
      <c r="D35" s="20">
        <f>'1-1'!E35</f>
        <v>1374.4444444444443</v>
      </c>
      <c r="E35" s="28">
        <f t="shared" si="2"/>
        <v>1374.4444444444443</v>
      </c>
      <c r="F35" s="43">
        <f t="shared" si="0"/>
        <v>0</v>
      </c>
      <c r="G35" s="229">
        <v>1350</v>
      </c>
      <c r="H35" s="208">
        <v>1450</v>
      </c>
      <c r="I35" s="230">
        <v>1430</v>
      </c>
      <c r="J35" s="225">
        <v>1380</v>
      </c>
      <c r="K35" s="216">
        <v>1360</v>
      </c>
      <c r="L35" s="231">
        <v>1350</v>
      </c>
      <c r="M35" s="243">
        <v>1350</v>
      </c>
      <c r="N35" s="218">
        <v>1300</v>
      </c>
      <c r="O35" s="249">
        <v>1400</v>
      </c>
      <c r="P35" s="3"/>
    </row>
    <row r="36" spans="1:16" ht="19.5" customHeight="1">
      <c r="A36" s="441"/>
      <c r="B36" s="45" t="s">
        <v>30</v>
      </c>
      <c r="C36" s="46" t="s">
        <v>47</v>
      </c>
      <c r="D36" s="20">
        <f>'1-1'!E36</f>
        <v>1641.1111111111111</v>
      </c>
      <c r="E36" s="28">
        <f t="shared" si="2"/>
        <v>1641.1111111111111</v>
      </c>
      <c r="F36" s="43">
        <f t="shared" si="0"/>
        <v>0</v>
      </c>
      <c r="G36" s="229">
        <v>1650</v>
      </c>
      <c r="H36" s="208">
        <v>1650</v>
      </c>
      <c r="I36" s="230">
        <v>1600</v>
      </c>
      <c r="J36" s="225">
        <v>1650</v>
      </c>
      <c r="K36" s="216">
        <v>1560</v>
      </c>
      <c r="L36" s="231">
        <v>1800</v>
      </c>
      <c r="M36" s="243">
        <v>1650</v>
      </c>
      <c r="N36" s="218">
        <v>1410</v>
      </c>
      <c r="O36" s="249">
        <v>1800</v>
      </c>
      <c r="P36" s="3"/>
    </row>
    <row r="37" spans="1:16" ht="19.5" customHeight="1">
      <c r="A37" s="441"/>
      <c r="B37" s="45" t="s">
        <v>15</v>
      </c>
      <c r="C37" s="46" t="s">
        <v>68</v>
      </c>
      <c r="D37" s="20">
        <f>'1-1'!E37</f>
        <v>1607.7777777777778</v>
      </c>
      <c r="E37" s="28">
        <f t="shared" si="2"/>
        <v>1641.1111111111111</v>
      </c>
      <c r="F37" s="43">
        <f t="shared" si="0"/>
        <v>2.0732550103662701</v>
      </c>
      <c r="G37" s="214">
        <v>1250</v>
      </c>
      <c r="H37" s="208">
        <v>1800</v>
      </c>
      <c r="I37" s="209">
        <v>1700</v>
      </c>
      <c r="J37" s="179">
        <v>1900</v>
      </c>
      <c r="K37" s="216">
        <v>1950</v>
      </c>
      <c r="L37" s="210">
        <v>1850</v>
      </c>
      <c r="M37" s="243">
        <v>920</v>
      </c>
      <c r="N37" s="251">
        <v>1700</v>
      </c>
      <c r="O37" s="249">
        <v>1700</v>
      </c>
      <c r="P37" s="3"/>
    </row>
    <row r="38" spans="1:16" ht="19.5" customHeight="1">
      <c r="A38" s="441"/>
      <c r="B38" s="45" t="s">
        <v>7</v>
      </c>
      <c r="C38" s="46" t="s">
        <v>64</v>
      </c>
      <c r="D38" s="20">
        <f>'1-1'!E38</f>
        <v>538.88888888888891</v>
      </c>
      <c r="E38" s="28">
        <f>SUM(G38:O38)/9</f>
        <v>538.88888888888891</v>
      </c>
      <c r="F38" s="43">
        <f t="shared" si="0"/>
        <v>0</v>
      </c>
      <c r="G38" s="214">
        <v>600</v>
      </c>
      <c r="H38" s="208">
        <v>550</v>
      </c>
      <c r="I38" s="209">
        <v>490</v>
      </c>
      <c r="J38" s="209">
        <v>550</v>
      </c>
      <c r="K38" s="221">
        <v>480</v>
      </c>
      <c r="L38" s="210">
        <v>580</v>
      </c>
      <c r="M38" s="246">
        <v>550</v>
      </c>
      <c r="N38" s="251">
        <v>450</v>
      </c>
      <c r="O38" s="211">
        <v>600</v>
      </c>
      <c r="P38" s="3"/>
    </row>
    <row r="39" spans="1:16" ht="19.5" customHeight="1">
      <c r="A39" s="441"/>
      <c r="B39" s="45" t="s">
        <v>31</v>
      </c>
      <c r="C39" s="46" t="s">
        <v>74</v>
      </c>
      <c r="D39" s="20">
        <f>'1-1'!E39</f>
        <v>11752.222222222223</v>
      </c>
      <c r="E39" s="28">
        <f t="shared" si="2"/>
        <v>11752.222222222223</v>
      </c>
      <c r="F39" s="43">
        <f t="shared" si="0"/>
        <v>0</v>
      </c>
      <c r="G39" s="229">
        <v>12500</v>
      </c>
      <c r="H39" s="208">
        <v>11500</v>
      </c>
      <c r="I39" s="230">
        <v>12300</v>
      </c>
      <c r="J39" s="225">
        <v>12000</v>
      </c>
      <c r="K39" s="215">
        <v>11970</v>
      </c>
      <c r="L39" s="231">
        <v>11500</v>
      </c>
      <c r="M39" s="247">
        <v>11000</v>
      </c>
      <c r="N39" s="218">
        <v>11500</v>
      </c>
      <c r="O39" s="232">
        <v>11500</v>
      </c>
      <c r="P39" s="3"/>
    </row>
    <row r="40" spans="1:16" ht="26.25" customHeight="1" thickBot="1">
      <c r="A40" s="442"/>
      <c r="B40" s="194" t="s">
        <v>83</v>
      </c>
      <c r="C40" s="195" t="s">
        <v>89</v>
      </c>
      <c r="D40" s="31">
        <f>'1-1'!E40</f>
        <v>25100</v>
      </c>
      <c r="E40" s="31">
        <f>SUM(G40:O40)/9</f>
        <v>25100</v>
      </c>
      <c r="F40" s="44">
        <f t="shared" si="0"/>
        <v>0</v>
      </c>
      <c r="G40" s="234">
        <v>23800</v>
      </c>
      <c r="H40" s="213">
        <v>24500</v>
      </c>
      <c r="I40" s="235">
        <v>26800</v>
      </c>
      <c r="J40" s="235">
        <v>27500</v>
      </c>
      <c r="K40" s="220">
        <v>23900</v>
      </c>
      <c r="L40" s="236">
        <v>26500</v>
      </c>
      <c r="M40" s="237">
        <v>27000</v>
      </c>
      <c r="N40" s="219">
        <v>19900</v>
      </c>
      <c r="O40" s="238">
        <v>26000</v>
      </c>
      <c r="P40" s="3"/>
    </row>
    <row r="41" spans="1:16">
      <c r="A41" s="181"/>
      <c r="B41" s="186"/>
      <c r="C41" s="181"/>
      <c r="D41" s="92"/>
      <c r="E41" s="19"/>
      <c r="F41" s="182" t="s">
        <v>24</v>
      </c>
      <c r="G41" s="4"/>
      <c r="H41" s="55"/>
      <c r="I41" s="54"/>
      <c r="J41" s="204"/>
      <c r="K41" s="55"/>
      <c r="L41" s="4"/>
      <c r="M41" s="55"/>
      <c r="N41" s="5"/>
      <c r="O41" s="6"/>
      <c r="P41" s="1"/>
    </row>
    <row r="42" spans="1:16">
      <c r="A42" s="184"/>
      <c r="B42" s="187"/>
      <c r="C42" s="183"/>
      <c r="D42" s="16"/>
      <c r="E42" s="16"/>
      <c r="F42" s="183"/>
      <c r="G42" s="198"/>
      <c r="H42" s="198"/>
      <c r="I42" s="198"/>
      <c r="J42" s="198"/>
      <c r="K42" s="198"/>
      <c r="L42" s="198"/>
      <c r="M42" s="198"/>
      <c r="N42" s="198"/>
      <c r="O42" s="198"/>
    </row>
    <row r="43" spans="1:16">
      <c r="A43" s="184"/>
      <c r="B43" s="187"/>
      <c r="C43" s="183"/>
      <c r="D43" s="16"/>
      <c r="E43" s="16"/>
      <c r="F43" s="183"/>
      <c r="G43" s="198"/>
      <c r="H43" s="198"/>
      <c r="I43" s="198"/>
      <c r="J43" s="198"/>
      <c r="K43" s="198"/>
      <c r="L43" s="198"/>
      <c r="M43" s="198"/>
      <c r="N43" s="198"/>
      <c r="O43" s="198"/>
    </row>
    <row r="44" spans="1:16">
      <c r="A44" s="184"/>
      <c r="B44" s="187"/>
      <c r="C44" s="183"/>
      <c r="D44" s="16"/>
      <c r="E44" s="16"/>
      <c r="F44" s="183"/>
      <c r="G44" s="198"/>
      <c r="H44" s="198"/>
      <c r="I44" s="198"/>
      <c r="J44" s="198"/>
      <c r="K44" s="198"/>
      <c r="L44" s="198"/>
      <c r="M44" s="198"/>
      <c r="N44" s="198"/>
      <c r="O44" s="198"/>
    </row>
    <row r="45" spans="1:16">
      <c r="A45" s="184"/>
      <c r="B45" s="187"/>
      <c r="C45" s="183"/>
      <c r="D45" s="16"/>
      <c r="E45" s="16"/>
      <c r="F45" s="183"/>
      <c r="G45" s="198"/>
      <c r="H45" s="198"/>
      <c r="I45" s="198"/>
      <c r="J45" s="198"/>
      <c r="K45" s="198"/>
      <c r="L45" s="198"/>
      <c r="M45" s="198"/>
      <c r="N45" s="198"/>
      <c r="O45" s="198"/>
    </row>
    <row r="46" spans="1:16">
      <c r="A46" s="184"/>
      <c r="B46" s="187"/>
      <c r="C46" s="183"/>
      <c r="D46" s="16"/>
      <c r="E46" s="16"/>
      <c r="F46" s="183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1:16">
      <c r="A47" s="184"/>
      <c r="B47" s="188"/>
      <c r="C47" s="184"/>
      <c r="D47" s="17"/>
      <c r="E47" s="17"/>
      <c r="F47" s="184"/>
      <c r="G47" s="199"/>
      <c r="H47" s="199"/>
      <c r="I47" s="199"/>
      <c r="J47" s="199"/>
      <c r="K47" s="199"/>
      <c r="L47" s="199"/>
      <c r="M47" s="199"/>
      <c r="N47" s="199"/>
      <c r="O47" s="199"/>
      <c r="P47" s="181"/>
    </row>
    <row r="48" spans="1:16">
      <c r="A48" s="181"/>
      <c r="B48" s="186"/>
      <c r="C48" s="181"/>
      <c r="D48" s="15"/>
      <c r="E48" s="15"/>
      <c r="F48" s="181"/>
      <c r="G48" s="200"/>
      <c r="H48" s="200"/>
      <c r="I48" s="200"/>
      <c r="J48" s="200"/>
      <c r="K48" s="200"/>
      <c r="L48" s="200"/>
      <c r="M48" s="200"/>
      <c r="N48" s="200"/>
      <c r="O48" s="200"/>
      <c r="P48" s="181"/>
    </row>
    <row r="49" spans="1:16">
      <c r="A49" s="181"/>
      <c r="B49" s="186"/>
      <c r="C49" s="181"/>
      <c r="D49" s="15"/>
      <c r="E49" s="15"/>
      <c r="F49" s="181"/>
      <c r="G49" s="200"/>
      <c r="H49" s="200"/>
      <c r="I49" s="200"/>
      <c r="J49" s="200"/>
      <c r="K49" s="200"/>
      <c r="L49" s="200"/>
      <c r="M49" s="200"/>
      <c r="N49" s="200"/>
      <c r="O49" s="200"/>
      <c r="P49" s="181"/>
    </row>
    <row r="50" spans="1:16">
      <c r="A50" s="181"/>
      <c r="B50" s="186"/>
      <c r="C50" s="181"/>
      <c r="D50" s="15"/>
      <c r="E50" s="15"/>
      <c r="F50" s="181"/>
      <c r="G50" s="200"/>
      <c r="H50" s="200"/>
      <c r="I50" s="200"/>
      <c r="J50" s="200"/>
      <c r="K50" s="200"/>
      <c r="L50" s="200"/>
      <c r="M50" s="200"/>
      <c r="N50" s="200"/>
      <c r="O50" s="200"/>
      <c r="P50" s="181"/>
    </row>
    <row r="51" spans="1:16">
      <c r="A51" s="181"/>
      <c r="B51" s="186"/>
      <c r="C51" s="181"/>
      <c r="D51" s="15"/>
      <c r="E51" s="15"/>
      <c r="F51" s="181"/>
      <c r="G51" s="200"/>
      <c r="H51" s="200"/>
      <c r="I51" s="200"/>
      <c r="J51" s="200"/>
      <c r="K51" s="200"/>
      <c r="L51" s="200"/>
      <c r="M51" s="200"/>
      <c r="N51" s="200"/>
      <c r="O51" s="200"/>
      <c r="P51" s="181"/>
    </row>
    <row r="52" spans="1:16">
      <c r="A52" s="181"/>
      <c r="B52" s="186"/>
      <c r="C52" s="181"/>
      <c r="D52" s="15"/>
      <c r="E52" s="15"/>
      <c r="F52" s="181"/>
      <c r="G52" s="200"/>
      <c r="H52" s="200"/>
      <c r="I52" s="200"/>
      <c r="J52" s="200"/>
      <c r="K52" s="200"/>
      <c r="L52" s="200"/>
      <c r="M52" s="200"/>
      <c r="N52" s="200"/>
      <c r="O52" s="200"/>
      <c r="P52" s="181"/>
    </row>
    <row r="53" spans="1:16">
      <c r="A53" s="181"/>
      <c r="B53" s="186"/>
      <c r="C53" s="181"/>
      <c r="D53" s="15"/>
      <c r="E53" s="15"/>
      <c r="F53" s="181"/>
      <c r="G53" s="200"/>
      <c r="H53" s="200"/>
      <c r="I53" s="200"/>
      <c r="J53" s="200"/>
      <c r="K53" s="200"/>
      <c r="L53" s="200"/>
      <c r="M53" s="200"/>
      <c r="N53" s="200"/>
      <c r="O53" s="200"/>
      <c r="P53" s="181"/>
    </row>
    <row r="54" spans="1:16">
      <c r="A54" s="181"/>
      <c r="B54" s="186"/>
      <c r="C54" s="181"/>
      <c r="D54" s="15"/>
      <c r="E54" s="15"/>
      <c r="F54" s="181"/>
      <c r="G54" s="200"/>
      <c r="H54" s="200"/>
      <c r="I54" s="200"/>
      <c r="J54" s="200"/>
      <c r="K54" s="200"/>
      <c r="L54" s="200"/>
      <c r="M54" s="200"/>
      <c r="N54" s="200"/>
      <c r="O54" s="200"/>
      <c r="P54" s="181"/>
    </row>
    <row r="55" spans="1:16">
      <c r="A55" s="181"/>
      <c r="B55" s="186"/>
      <c r="C55" s="181"/>
      <c r="D55" s="15"/>
      <c r="E55" s="15"/>
      <c r="F55" s="181"/>
      <c r="G55" s="200"/>
      <c r="H55" s="200"/>
      <c r="I55" s="200"/>
      <c r="J55" s="200"/>
      <c r="K55" s="200"/>
      <c r="L55" s="200"/>
      <c r="M55" s="200"/>
      <c r="N55" s="200"/>
      <c r="O55" s="200"/>
      <c r="P55" s="181"/>
    </row>
    <row r="56" spans="1:16">
      <c r="A56" s="181"/>
      <c r="B56" s="186"/>
      <c r="C56" s="181"/>
      <c r="D56" s="15"/>
      <c r="E56" s="15"/>
      <c r="F56" s="181"/>
      <c r="G56" s="200"/>
      <c r="H56" s="200"/>
      <c r="I56" s="200"/>
      <c r="J56" s="200"/>
      <c r="K56" s="200"/>
      <c r="L56" s="200"/>
      <c r="M56" s="200"/>
      <c r="N56" s="200"/>
      <c r="O56" s="200"/>
      <c r="P56" s="181"/>
    </row>
    <row r="57" spans="1:16">
      <c r="A57" s="181"/>
      <c r="B57" s="186"/>
      <c r="C57" s="181"/>
      <c r="D57" s="15"/>
      <c r="E57" s="15"/>
      <c r="F57" s="181"/>
      <c r="G57" s="200"/>
      <c r="H57" s="200"/>
      <c r="I57" s="200"/>
      <c r="J57" s="200"/>
      <c r="K57" s="200"/>
      <c r="L57" s="200"/>
      <c r="M57" s="200"/>
      <c r="N57" s="200"/>
      <c r="O57" s="200"/>
      <c r="P57" s="181"/>
    </row>
    <row r="58" spans="1:16">
      <c r="A58" s="181"/>
      <c r="B58" s="186"/>
      <c r="C58" s="181"/>
      <c r="D58" s="15"/>
      <c r="E58" s="15"/>
      <c r="F58" s="181"/>
      <c r="G58" s="200"/>
      <c r="H58" s="200"/>
      <c r="I58" s="200"/>
      <c r="J58" s="200"/>
      <c r="K58" s="200"/>
      <c r="L58" s="200"/>
      <c r="M58" s="200"/>
      <c r="N58" s="200"/>
      <c r="O58" s="200"/>
      <c r="P58" s="181"/>
    </row>
    <row r="59" spans="1:16">
      <c r="A59" s="181"/>
      <c r="B59" s="186"/>
      <c r="C59" s="181"/>
      <c r="D59" s="15"/>
      <c r="E59" s="15"/>
      <c r="F59" s="181"/>
      <c r="G59" s="200"/>
      <c r="H59" s="200"/>
      <c r="I59" s="200"/>
      <c r="J59" s="200"/>
      <c r="K59" s="200"/>
      <c r="L59" s="200"/>
      <c r="M59" s="200"/>
      <c r="N59" s="200"/>
      <c r="O59" s="200"/>
      <c r="P59" s="181"/>
    </row>
    <row r="60" spans="1:16">
      <c r="A60" s="181"/>
      <c r="B60" s="186"/>
      <c r="C60" s="181"/>
      <c r="D60" s="15"/>
      <c r="E60" s="15"/>
      <c r="F60" s="181"/>
      <c r="G60" s="200"/>
      <c r="H60" s="200"/>
      <c r="I60" s="200"/>
      <c r="J60" s="200"/>
      <c r="K60" s="200"/>
      <c r="L60" s="200"/>
      <c r="M60" s="200"/>
      <c r="N60" s="200"/>
      <c r="O60" s="200"/>
      <c r="P60" s="181"/>
    </row>
    <row r="61" spans="1:16">
      <c r="A61" s="181"/>
      <c r="B61" s="186"/>
      <c r="C61" s="181"/>
      <c r="D61" s="15"/>
      <c r="E61" s="15"/>
      <c r="F61" s="181"/>
      <c r="G61" s="200"/>
      <c r="H61" s="200"/>
      <c r="I61" s="200"/>
      <c r="J61" s="200"/>
      <c r="K61" s="200"/>
      <c r="L61" s="200"/>
      <c r="M61" s="200"/>
      <c r="N61" s="200"/>
      <c r="O61" s="200"/>
      <c r="P61" s="181"/>
    </row>
    <row r="62" spans="1:16">
      <c r="A62" s="181"/>
      <c r="B62" s="186"/>
      <c r="C62" s="181"/>
      <c r="D62" s="15"/>
      <c r="E62" s="15"/>
      <c r="F62" s="181"/>
      <c r="G62" s="200"/>
      <c r="H62" s="200"/>
      <c r="I62" s="200"/>
      <c r="J62" s="200"/>
      <c r="K62" s="200"/>
      <c r="L62" s="200"/>
      <c r="M62" s="200"/>
      <c r="N62" s="200"/>
      <c r="O62" s="200"/>
      <c r="P62" s="181"/>
    </row>
    <row r="63" spans="1:16">
      <c r="A63" s="181"/>
      <c r="B63" s="186"/>
      <c r="C63" s="181"/>
      <c r="D63" s="15"/>
      <c r="E63" s="15"/>
      <c r="F63" s="181"/>
      <c r="G63" s="200"/>
      <c r="H63" s="200"/>
      <c r="I63" s="200"/>
      <c r="J63" s="200"/>
      <c r="K63" s="200"/>
      <c r="L63" s="200"/>
      <c r="M63" s="200"/>
      <c r="N63" s="200"/>
      <c r="O63" s="200"/>
      <c r="P63" s="181"/>
    </row>
    <row r="64" spans="1:16">
      <c r="A64" s="181"/>
      <c r="B64" s="186"/>
      <c r="C64" s="181"/>
      <c r="D64" s="15"/>
      <c r="E64" s="15"/>
      <c r="F64" s="181"/>
      <c r="G64" s="200"/>
      <c r="H64" s="200"/>
      <c r="I64" s="200"/>
      <c r="J64" s="200"/>
      <c r="K64" s="200"/>
      <c r="L64" s="200"/>
      <c r="M64" s="200"/>
      <c r="N64" s="200"/>
      <c r="O64" s="200"/>
      <c r="P64" s="181"/>
    </row>
    <row r="65" spans="1:16">
      <c r="A65" s="181"/>
      <c r="B65" s="186"/>
      <c r="C65" s="181"/>
      <c r="D65" s="15"/>
      <c r="E65" s="15"/>
      <c r="F65" s="181"/>
      <c r="G65" s="200"/>
      <c r="H65" s="200"/>
      <c r="I65" s="200"/>
      <c r="J65" s="200"/>
      <c r="K65" s="200"/>
      <c r="L65" s="200"/>
      <c r="M65" s="200"/>
      <c r="N65" s="200"/>
      <c r="O65" s="200"/>
      <c r="P65" s="181"/>
    </row>
    <row r="66" spans="1:16" ht="46.5" customHeight="1">
      <c r="A66" s="181"/>
      <c r="B66" s="186"/>
      <c r="C66" s="181"/>
      <c r="D66" s="15"/>
      <c r="E66" s="15"/>
      <c r="F66" s="181"/>
      <c r="G66" s="200"/>
      <c r="H66" s="200"/>
      <c r="I66" s="200"/>
      <c r="J66" s="200"/>
      <c r="K66" s="200"/>
      <c r="L66" s="200"/>
      <c r="M66" s="200"/>
      <c r="N66" s="200"/>
      <c r="O66" s="200"/>
      <c r="P66" s="181"/>
    </row>
    <row r="102" spans="1:16">
      <c r="A102" s="181"/>
      <c r="B102" s="186"/>
      <c r="C102" s="181"/>
      <c r="D102" s="15"/>
      <c r="E102" s="15"/>
      <c r="F102" s="181"/>
      <c r="G102" s="200"/>
      <c r="H102" s="200"/>
      <c r="I102" s="200"/>
      <c r="J102" s="200"/>
      <c r="K102" s="200"/>
      <c r="L102" s="200"/>
      <c r="M102" s="200"/>
      <c r="N102" s="200"/>
      <c r="O102" s="200"/>
      <c r="P102" s="181"/>
    </row>
  </sheetData>
  <mergeCells count="13">
    <mergeCell ref="A5:A17"/>
    <mergeCell ref="A18:A21"/>
    <mergeCell ref="A22:A25"/>
    <mergeCell ref="A26:A40"/>
    <mergeCell ref="A1:O1"/>
    <mergeCell ref="B2:C2"/>
    <mergeCell ref="A3:A4"/>
    <mergeCell ref="B3:B4"/>
    <mergeCell ref="C3:C4"/>
    <mergeCell ref="D3:D4"/>
    <mergeCell ref="E3:E4"/>
    <mergeCell ref="F3:F4"/>
    <mergeCell ref="G3:O3"/>
  </mergeCells>
  <phoneticPr fontId="14" type="noConversion"/>
  <conditionalFormatting sqref="F1:F1048576">
    <cfRule type="cellIs" dxfId="8" priority="1" stopIfTrue="1" operator="lessThan">
      <formula>0</formula>
    </cfRule>
  </conditionalFormatting>
  <printOptions horizontalCentered="1" verticalCentered="1"/>
  <pageMargins left="0" right="0" top="0" bottom="0" header="0" footer="0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2"/>
  <sheetViews>
    <sheetView topLeftCell="A16" zoomScale="128" zoomScaleNormal="128" zoomScaleSheetLayoutView="75" workbookViewId="0">
      <selection activeCell="C37" sqref="C37"/>
    </sheetView>
  </sheetViews>
  <sheetFormatPr defaultRowHeight="13.5"/>
  <cols>
    <col min="1" max="1" width="4" style="180" bestFit="1" customWidth="1"/>
    <col min="2" max="2" width="8.5546875" style="189" customWidth="1"/>
    <col min="3" max="3" width="22.21875" style="180" customWidth="1"/>
    <col min="4" max="4" width="9.5546875" style="18" customWidth="1"/>
    <col min="5" max="5" width="8.88671875" style="18" customWidth="1"/>
    <col min="6" max="6" width="9.77734375" style="180" customWidth="1"/>
    <col min="7" max="7" width="9.109375" style="196" customWidth="1"/>
    <col min="8" max="8" width="8.33203125" style="196" customWidth="1"/>
    <col min="9" max="9" width="8.44140625" style="196" customWidth="1"/>
    <col min="10" max="10" width="9.21875" style="196" customWidth="1"/>
    <col min="11" max="12" width="8.6640625" style="196" customWidth="1"/>
    <col min="13" max="13" width="8.109375" style="196" customWidth="1"/>
    <col min="14" max="14" width="7.88671875" style="196" customWidth="1"/>
    <col min="15" max="15" width="8.109375" style="196" customWidth="1"/>
    <col min="16" max="16" width="9.88671875" style="180" bestFit="1" customWidth="1"/>
    <col min="17" max="16384" width="8.88671875" style="180"/>
  </cols>
  <sheetData>
    <row r="1" spans="1:16" ht="22.5">
      <c r="A1" s="443" t="s">
        <v>97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181"/>
    </row>
    <row r="2" spans="1:16" ht="15.75" customHeight="1" thickBot="1">
      <c r="A2" s="185"/>
      <c r="B2" s="444"/>
      <c r="C2" s="444"/>
      <c r="D2" s="14"/>
      <c r="E2" s="14"/>
      <c r="F2" s="185"/>
      <c r="G2" s="197"/>
      <c r="H2" s="197"/>
      <c r="I2" s="197"/>
      <c r="J2" s="197"/>
      <c r="K2" s="197"/>
      <c r="L2" s="197"/>
      <c r="M2" s="197"/>
      <c r="N2" s="197"/>
      <c r="O2" s="53" t="s">
        <v>51</v>
      </c>
      <c r="P2" s="181"/>
    </row>
    <row r="3" spans="1:16" ht="15.75" customHeight="1">
      <c r="A3" s="445" t="s">
        <v>29</v>
      </c>
      <c r="B3" s="447" t="s">
        <v>81</v>
      </c>
      <c r="C3" s="449" t="s">
        <v>80</v>
      </c>
      <c r="D3" s="451" t="s">
        <v>82</v>
      </c>
      <c r="E3" s="453" t="s">
        <v>76</v>
      </c>
      <c r="F3" s="455" t="s">
        <v>75</v>
      </c>
      <c r="G3" s="457" t="s">
        <v>50</v>
      </c>
      <c r="H3" s="458"/>
      <c r="I3" s="458"/>
      <c r="J3" s="458"/>
      <c r="K3" s="458"/>
      <c r="L3" s="458"/>
      <c r="M3" s="458"/>
      <c r="N3" s="458"/>
      <c r="O3" s="459"/>
      <c r="P3" s="181"/>
    </row>
    <row r="4" spans="1:16" ht="15.75" customHeight="1" thickBot="1">
      <c r="A4" s="446"/>
      <c r="B4" s="448"/>
      <c r="C4" s="450"/>
      <c r="D4" s="452"/>
      <c r="E4" s="454"/>
      <c r="F4" s="456"/>
      <c r="G4" s="201" t="s">
        <v>2</v>
      </c>
      <c r="H4" s="202" t="s">
        <v>3</v>
      </c>
      <c r="I4" s="201" t="s">
        <v>1</v>
      </c>
      <c r="J4" s="202" t="s">
        <v>49</v>
      </c>
      <c r="K4" s="201" t="s">
        <v>52</v>
      </c>
      <c r="L4" s="202" t="s">
        <v>54</v>
      </c>
      <c r="M4" s="202" t="s">
        <v>55</v>
      </c>
      <c r="N4" s="202" t="s">
        <v>56</v>
      </c>
      <c r="O4" s="203" t="s">
        <v>53</v>
      </c>
      <c r="P4" s="181"/>
    </row>
    <row r="5" spans="1:16" ht="19.5" customHeight="1">
      <c r="A5" s="433" t="s">
        <v>6</v>
      </c>
      <c r="B5" s="190" t="s">
        <v>25</v>
      </c>
      <c r="C5" s="191" t="s">
        <v>43</v>
      </c>
      <c r="D5" s="175">
        <f>'1-2'!E5</f>
        <v>77888.888888888891</v>
      </c>
      <c r="E5" s="308">
        <f>SUM(G5:O5)/9</f>
        <v>77233.333333333328</v>
      </c>
      <c r="F5" s="307">
        <f t="shared" ref="F5:F40" si="0">(E5-D5)/D5*100</f>
        <v>-0.8416547788873121</v>
      </c>
      <c r="G5" s="306">
        <v>79500</v>
      </c>
      <c r="H5" s="305">
        <v>89000</v>
      </c>
      <c r="I5" s="304">
        <v>75800</v>
      </c>
      <c r="J5" s="303">
        <v>69500</v>
      </c>
      <c r="K5" s="302">
        <v>68500</v>
      </c>
      <c r="L5" s="301">
        <v>86000</v>
      </c>
      <c r="M5" s="300">
        <v>79800</v>
      </c>
      <c r="N5" s="299">
        <v>71000</v>
      </c>
      <c r="O5" s="298">
        <v>76000</v>
      </c>
      <c r="P5" s="2"/>
    </row>
    <row r="6" spans="1:16" ht="19.5" customHeight="1">
      <c r="A6" s="434"/>
      <c r="B6" s="192" t="s">
        <v>87</v>
      </c>
      <c r="C6" s="193" t="s">
        <v>27</v>
      </c>
      <c r="D6" s="176">
        <f>'1-2'!E6</f>
        <v>7138.8888888888887</v>
      </c>
      <c r="E6" s="297">
        <f>SUM(G6:O6)/9</f>
        <v>7138.8888888888887</v>
      </c>
      <c r="F6" s="296">
        <f t="shared" si="0"/>
        <v>0</v>
      </c>
      <c r="G6" s="295">
        <v>6200</v>
      </c>
      <c r="H6" s="294">
        <v>6500</v>
      </c>
      <c r="I6" s="293">
        <v>10500</v>
      </c>
      <c r="J6" s="292">
        <v>6900</v>
      </c>
      <c r="K6" s="291">
        <v>7450</v>
      </c>
      <c r="L6" s="290">
        <v>6500</v>
      </c>
      <c r="M6" s="289">
        <v>7500</v>
      </c>
      <c r="N6" s="288">
        <v>5200</v>
      </c>
      <c r="O6" s="287">
        <v>7500</v>
      </c>
      <c r="P6" s="3"/>
    </row>
    <row r="7" spans="1:16" ht="19.5" customHeight="1">
      <c r="A7" s="434"/>
      <c r="B7" s="192" t="s">
        <v>78</v>
      </c>
      <c r="C7" s="193" t="s">
        <v>77</v>
      </c>
      <c r="D7" s="176">
        <f>'1-2'!E7</f>
        <v>6318.8888888888887</v>
      </c>
      <c r="E7" s="297">
        <f t="shared" ref="E7:E14" si="1">SUM(G7:O7)/9</f>
        <v>6725.5555555555557</v>
      </c>
      <c r="F7" s="296">
        <f t="shared" si="0"/>
        <v>6.4357306136803283</v>
      </c>
      <c r="G7" s="295">
        <v>6200</v>
      </c>
      <c r="H7" s="294">
        <v>6500</v>
      </c>
      <c r="I7" s="293">
        <v>6700</v>
      </c>
      <c r="J7" s="292">
        <v>6800</v>
      </c>
      <c r="K7" s="291">
        <v>9650</v>
      </c>
      <c r="L7" s="290">
        <v>6900</v>
      </c>
      <c r="M7" s="286">
        <v>6880</v>
      </c>
      <c r="N7" s="288">
        <v>4900</v>
      </c>
      <c r="O7" s="287">
        <v>6000</v>
      </c>
      <c r="P7" s="3"/>
    </row>
    <row r="8" spans="1:16" ht="19.5" customHeight="1">
      <c r="A8" s="434"/>
      <c r="B8" s="205" t="s">
        <v>11</v>
      </c>
      <c r="C8" s="193" t="s">
        <v>66</v>
      </c>
      <c r="D8" s="176">
        <f>'1-2'!E8</f>
        <v>4726.666666666667</v>
      </c>
      <c r="E8" s="297">
        <f t="shared" si="1"/>
        <v>4825.5555555555557</v>
      </c>
      <c r="F8" s="296">
        <f t="shared" si="0"/>
        <v>2.0921485660554731</v>
      </c>
      <c r="G8" s="295">
        <v>5980</v>
      </c>
      <c r="H8" s="294">
        <v>3800</v>
      </c>
      <c r="I8" s="293">
        <v>5980</v>
      </c>
      <c r="J8" s="292">
        <v>3500</v>
      </c>
      <c r="K8" s="291">
        <v>3690</v>
      </c>
      <c r="L8" s="290">
        <v>5000</v>
      </c>
      <c r="M8" s="286">
        <v>5980</v>
      </c>
      <c r="N8" s="288">
        <v>6000</v>
      </c>
      <c r="O8" s="287">
        <v>3500</v>
      </c>
      <c r="P8" s="3"/>
    </row>
    <row r="9" spans="1:16" ht="19.5" customHeight="1">
      <c r="A9" s="434"/>
      <c r="B9" s="205" t="s">
        <v>34</v>
      </c>
      <c r="C9" s="193" t="s">
        <v>58</v>
      </c>
      <c r="D9" s="176">
        <f>'1-2'!E9</f>
        <v>1842.2222222222222</v>
      </c>
      <c r="E9" s="297">
        <f t="shared" si="1"/>
        <v>1616.6666666666667</v>
      </c>
      <c r="F9" s="296">
        <f t="shared" si="0"/>
        <v>-12.243667068757533</v>
      </c>
      <c r="G9" s="295">
        <v>1980</v>
      </c>
      <c r="H9" s="294">
        <v>1250</v>
      </c>
      <c r="I9" s="293">
        <v>1980</v>
      </c>
      <c r="J9" s="292">
        <v>980</v>
      </c>
      <c r="K9" s="291">
        <v>1280</v>
      </c>
      <c r="L9" s="290">
        <v>1200</v>
      </c>
      <c r="M9" s="286">
        <v>1680</v>
      </c>
      <c r="N9" s="288">
        <v>2200</v>
      </c>
      <c r="O9" s="287">
        <v>2000</v>
      </c>
      <c r="P9" s="3"/>
    </row>
    <row r="10" spans="1:16" ht="19.5" customHeight="1">
      <c r="A10" s="434"/>
      <c r="B10" s="205" t="s">
        <v>35</v>
      </c>
      <c r="C10" s="193" t="s">
        <v>85</v>
      </c>
      <c r="D10" s="176">
        <f>'1-2'!E10</f>
        <v>1082.2222222222222</v>
      </c>
      <c r="E10" s="297">
        <f t="shared" si="1"/>
        <v>1272.2222222222222</v>
      </c>
      <c r="F10" s="296">
        <f t="shared" si="0"/>
        <v>17.556468172484603</v>
      </c>
      <c r="G10" s="285">
        <v>990</v>
      </c>
      <c r="H10" s="284">
        <v>1250</v>
      </c>
      <c r="I10" s="293">
        <v>1340</v>
      </c>
      <c r="J10" s="292">
        <v>1250</v>
      </c>
      <c r="K10" s="291">
        <v>1600</v>
      </c>
      <c r="L10" s="290">
        <v>1250</v>
      </c>
      <c r="M10" s="286">
        <v>1270</v>
      </c>
      <c r="N10" s="288">
        <v>1250</v>
      </c>
      <c r="O10" s="287">
        <v>1250</v>
      </c>
      <c r="P10" s="3"/>
    </row>
    <row r="11" spans="1:16" ht="19.5" customHeight="1">
      <c r="A11" s="434"/>
      <c r="B11" s="205" t="s">
        <v>20</v>
      </c>
      <c r="C11" s="193" t="s">
        <v>79</v>
      </c>
      <c r="D11" s="176">
        <f>'1-2'!E11</f>
        <v>4228.8888888888887</v>
      </c>
      <c r="E11" s="297">
        <f t="shared" si="1"/>
        <v>4955.5555555555557</v>
      </c>
      <c r="F11" s="296">
        <f t="shared" si="0"/>
        <v>17.183394640042046</v>
      </c>
      <c r="G11" s="295">
        <v>3600</v>
      </c>
      <c r="H11" s="294">
        <v>2970</v>
      </c>
      <c r="I11" s="293">
        <v>3920</v>
      </c>
      <c r="J11" s="292">
        <v>4000</v>
      </c>
      <c r="K11" s="291">
        <v>5970</v>
      </c>
      <c r="L11" s="290">
        <v>3200</v>
      </c>
      <c r="M11" s="286">
        <v>11920</v>
      </c>
      <c r="N11" s="288">
        <v>4520</v>
      </c>
      <c r="O11" s="287">
        <v>4500</v>
      </c>
      <c r="P11" s="3"/>
    </row>
    <row r="12" spans="1:16" ht="19.5" customHeight="1">
      <c r="A12" s="434"/>
      <c r="B12" s="205" t="s">
        <v>38</v>
      </c>
      <c r="C12" s="193" t="s">
        <v>42</v>
      </c>
      <c r="D12" s="176">
        <f>'1-2'!E12</f>
        <v>1990</v>
      </c>
      <c r="E12" s="297">
        <f t="shared" si="1"/>
        <v>2282.2222222222222</v>
      </c>
      <c r="F12" s="296">
        <f t="shared" si="0"/>
        <v>14.684533780011163</v>
      </c>
      <c r="G12" s="295">
        <v>2480</v>
      </c>
      <c r="H12" s="294">
        <v>1780</v>
      </c>
      <c r="I12" s="293">
        <v>2800</v>
      </c>
      <c r="J12" s="292">
        <v>2450</v>
      </c>
      <c r="K12" s="291">
        <v>2280</v>
      </c>
      <c r="L12" s="290">
        <v>2000</v>
      </c>
      <c r="M12" s="286">
        <v>2300</v>
      </c>
      <c r="N12" s="288">
        <v>2700</v>
      </c>
      <c r="O12" s="287">
        <v>1750</v>
      </c>
      <c r="P12" s="3"/>
    </row>
    <row r="13" spans="1:16" ht="19.5" customHeight="1">
      <c r="A13" s="434"/>
      <c r="B13" s="65" t="s">
        <v>8</v>
      </c>
      <c r="C13" s="46" t="s">
        <v>46</v>
      </c>
      <c r="D13" s="176">
        <f>'1-2'!E13</f>
        <v>1763.3333333333333</v>
      </c>
      <c r="E13" s="297">
        <f t="shared" si="1"/>
        <v>1960</v>
      </c>
      <c r="F13" s="296">
        <f t="shared" si="0"/>
        <v>11.153119092627604</v>
      </c>
      <c r="G13" s="295">
        <v>2280</v>
      </c>
      <c r="H13" s="294">
        <v>1480</v>
      </c>
      <c r="I13" s="293">
        <v>2200</v>
      </c>
      <c r="J13" s="292">
        <v>1950</v>
      </c>
      <c r="K13" s="291">
        <v>2450</v>
      </c>
      <c r="L13" s="290">
        <v>1500</v>
      </c>
      <c r="M13" s="286">
        <v>1680</v>
      </c>
      <c r="N13" s="288">
        <v>2300</v>
      </c>
      <c r="O13" s="287">
        <v>1800</v>
      </c>
      <c r="P13" s="3"/>
    </row>
    <row r="14" spans="1:16" ht="19.5" customHeight="1">
      <c r="A14" s="434"/>
      <c r="B14" s="65" t="s">
        <v>13</v>
      </c>
      <c r="C14" s="46" t="s">
        <v>59</v>
      </c>
      <c r="D14" s="176">
        <f>'1-2'!E14</f>
        <v>2652.2222222222222</v>
      </c>
      <c r="E14" s="297">
        <f t="shared" si="1"/>
        <v>2741.1111111111113</v>
      </c>
      <c r="F14" s="296">
        <f t="shared" si="0"/>
        <v>3.3514872224549741</v>
      </c>
      <c r="G14" s="295">
        <v>3500</v>
      </c>
      <c r="H14" s="294">
        <v>1650</v>
      </c>
      <c r="I14" s="293">
        <v>1980</v>
      </c>
      <c r="J14" s="292">
        <v>3950</v>
      </c>
      <c r="K14" s="291">
        <v>2200</v>
      </c>
      <c r="L14" s="290">
        <v>3000</v>
      </c>
      <c r="M14" s="286">
        <v>2890</v>
      </c>
      <c r="N14" s="288">
        <v>3000</v>
      </c>
      <c r="O14" s="287">
        <v>2500</v>
      </c>
      <c r="P14" s="3"/>
    </row>
    <row r="15" spans="1:16" ht="19.5" customHeight="1">
      <c r="A15" s="434"/>
      <c r="B15" s="65" t="s">
        <v>86</v>
      </c>
      <c r="C15" s="46" t="s">
        <v>71</v>
      </c>
      <c r="D15" s="176">
        <f>'1-2'!E15</f>
        <v>25255</v>
      </c>
      <c r="E15" s="297">
        <f>SUM(G15:O15)/8</f>
        <v>25705</v>
      </c>
      <c r="F15" s="296">
        <f t="shared" si="0"/>
        <v>1.781825381112651</v>
      </c>
      <c r="G15" s="295">
        <v>25000</v>
      </c>
      <c r="H15" s="294">
        <v>26000</v>
      </c>
      <c r="I15" s="293">
        <v>32400</v>
      </c>
      <c r="J15" s="292">
        <v>33000</v>
      </c>
      <c r="K15" s="291">
        <v>26000</v>
      </c>
      <c r="L15" s="290"/>
      <c r="M15" s="286">
        <v>22740</v>
      </c>
      <c r="N15" s="288">
        <v>21000</v>
      </c>
      <c r="O15" s="287">
        <v>19500</v>
      </c>
      <c r="P15" s="3"/>
    </row>
    <row r="16" spans="1:16" ht="19.5" customHeight="1">
      <c r="A16" s="434"/>
      <c r="B16" s="65" t="s">
        <v>21</v>
      </c>
      <c r="C16" s="46" t="s">
        <v>62</v>
      </c>
      <c r="D16" s="176">
        <f>'1-2'!E16</f>
        <v>3395.5555555555557</v>
      </c>
      <c r="E16" s="297">
        <f>SUM(G16:O16)/9</f>
        <v>3678.8888888888887</v>
      </c>
      <c r="F16" s="296">
        <f t="shared" si="0"/>
        <v>8.3442408376963257</v>
      </c>
      <c r="G16" s="295">
        <v>3000</v>
      </c>
      <c r="H16" s="294">
        <v>5980</v>
      </c>
      <c r="I16" s="293">
        <v>3980</v>
      </c>
      <c r="J16" s="292">
        <v>1850</v>
      </c>
      <c r="K16" s="291">
        <v>3900</v>
      </c>
      <c r="L16" s="290">
        <v>2500</v>
      </c>
      <c r="M16" s="286">
        <v>4500</v>
      </c>
      <c r="N16" s="288">
        <v>3900</v>
      </c>
      <c r="O16" s="287">
        <v>3500</v>
      </c>
      <c r="P16" s="3"/>
    </row>
    <row r="17" spans="1:16" ht="19.5" customHeight="1" thickBot="1">
      <c r="A17" s="434"/>
      <c r="B17" s="64" t="s">
        <v>16</v>
      </c>
      <c r="C17" s="52" t="s">
        <v>70</v>
      </c>
      <c r="D17" s="177">
        <f>'1-2'!E17</f>
        <v>4430</v>
      </c>
      <c r="E17" s="256">
        <f>SUM(G17:O17)/9</f>
        <v>4566.666666666667</v>
      </c>
      <c r="F17" s="275">
        <f t="shared" si="0"/>
        <v>3.0850263355906766</v>
      </c>
      <c r="G17" s="274">
        <v>3500</v>
      </c>
      <c r="H17" s="273">
        <v>4980</v>
      </c>
      <c r="I17" s="272">
        <v>4980</v>
      </c>
      <c r="J17" s="255">
        <v>3950</v>
      </c>
      <c r="K17" s="271">
        <v>4300</v>
      </c>
      <c r="L17" s="270">
        <v>4000</v>
      </c>
      <c r="M17" s="254">
        <v>5890</v>
      </c>
      <c r="N17" s="268">
        <v>5500</v>
      </c>
      <c r="O17" s="253">
        <v>4000</v>
      </c>
      <c r="P17" s="3"/>
    </row>
    <row r="18" spans="1:16" ht="19.5" customHeight="1">
      <c r="A18" s="435" t="s">
        <v>9</v>
      </c>
      <c r="B18" s="63" t="s">
        <v>23</v>
      </c>
      <c r="C18" s="49" t="s">
        <v>65</v>
      </c>
      <c r="D18" s="60">
        <f>'1-2'!E18</f>
        <v>81275</v>
      </c>
      <c r="E18" s="266">
        <f>SUM(G18:O18)/8</f>
        <v>83225</v>
      </c>
      <c r="F18" s="265">
        <f t="shared" si="0"/>
        <v>2.3992617656105812</v>
      </c>
      <c r="G18" s="264">
        <v>78000</v>
      </c>
      <c r="H18" s="263">
        <v>81000</v>
      </c>
      <c r="I18" s="262">
        <v>104000</v>
      </c>
      <c r="J18" s="261">
        <v>78000</v>
      </c>
      <c r="K18" s="260">
        <v>87000</v>
      </c>
      <c r="L18" s="259"/>
      <c r="M18" s="252">
        <v>72800</v>
      </c>
      <c r="N18" s="258">
        <v>87000</v>
      </c>
      <c r="O18" s="257">
        <v>78000</v>
      </c>
      <c r="P18" s="3"/>
    </row>
    <row r="19" spans="1:16" ht="19.5" customHeight="1">
      <c r="A19" s="436"/>
      <c r="B19" s="65" t="s">
        <v>84</v>
      </c>
      <c r="C19" s="46" t="s">
        <v>90</v>
      </c>
      <c r="D19" s="176">
        <f>'1-2'!E19</f>
        <v>16188.888888888889</v>
      </c>
      <c r="E19" s="176">
        <f t="shared" ref="E19:E39" si="2">SUM(G19:O19)/9</f>
        <v>16166.666666666666</v>
      </c>
      <c r="F19" s="296">
        <f t="shared" si="0"/>
        <v>-0.13726835964310474</v>
      </c>
      <c r="G19" s="295">
        <v>16800</v>
      </c>
      <c r="H19" s="294">
        <v>17400</v>
      </c>
      <c r="I19" s="293">
        <v>15600</v>
      </c>
      <c r="J19" s="292">
        <v>16800</v>
      </c>
      <c r="K19" s="291">
        <v>19800</v>
      </c>
      <c r="L19" s="290">
        <v>13800</v>
      </c>
      <c r="M19" s="286">
        <v>13800</v>
      </c>
      <c r="N19" s="288">
        <v>17100</v>
      </c>
      <c r="O19" s="287">
        <v>14400</v>
      </c>
      <c r="P19" s="3"/>
    </row>
    <row r="20" spans="1:16" ht="19.5" customHeight="1">
      <c r="A20" s="436"/>
      <c r="B20" s="65" t="s">
        <v>28</v>
      </c>
      <c r="C20" s="46" t="s">
        <v>61</v>
      </c>
      <c r="D20" s="176">
        <f>'1-2'!E20</f>
        <v>7233.333333333333</v>
      </c>
      <c r="E20" s="297">
        <f t="shared" si="2"/>
        <v>7288.8888888888887</v>
      </c>
      <c r="F20" s="296">
        <f t="shared" si="0"/>
        <v>0.76804915514593075</v>
      </c>
      <c r="G20" s="295">
        <v>8000</v>
      </c>
      <c r="H20" s="294">
        <v>8000</v>
      </c>
      <c r="I20" s="293">
        <v>7900</v>
      </c>
      <c r="J20" s="292">
        <v>5800</v>
      </c>
      <c r="K20" s="291">
        <v>7900</v>
      </c>
      <c r="L20" s="290">
        <v>6900</v>
      </c>
      <c r="M20" s="286">
        <v>6900</v>
      </c>
      <c r="N20" s="288">
        <v>7200</v>
      </c>
      <c r="O20" s="287">
        <v>7000</v>
      </c>
      <c r="P20" s="3"/>
    </row>
    <row r="21" spans="1:16" ht="19.5" customHeight="1" thickBot="1">
      <c r="A21" s="437"/>
      <c r="B21" s="62" t="s">
        <v>32</v>
      </c>
      <c r="C21" s="34" t="s">
        <v>48</v>
      </c>
      <c r="D21" s="177">
        <f>'1-2'!E21</f>
        <v>7766.666666666667</v>
      </c>
      <c r="E21" s="256">
        <f t="shared" si="2"/>
        <v>7643.333333333333</v>
      </c>
      <c r="F21" s="275">
        <f t="shared" si="0"/>
        <v>-1.5879828326180334</v>
      </c>
      <c r="G21" s="274">
        <v>8900</v>
      </c>
      <c r="H21" s="273">
        <v>8800</v>
      </c>
      <c r="I21" s="272">
        <v>5980</v>
      </c>
      <c r="J21" s="255">
        <v>7980</v>
      </c>
      <c r="K21" s="271">
        <v>6980</v>
      </c>
      <c r="L21" s="270">
        <v>6500</v>
      </c>
      <c r="M21" s="254">
        <v>11000</v>
      </c>
      <c r="N21" s="268">
        <v>6700</v>
      </c>
      <c r="O21" s="253">
        <v>5950</v>
      </c>
      <c r="P21" s="3"/>
    </row>
    <row r="22" spans="1:16" ht="19.5" customHeight="1">
      <c r="A22" s="438" t="s">
        <v>94</v>
      </c>
      <c r="B22" s="61" t="s">
        <v>88</v>
      </c>
      <c r="C22" s="56" t="s">
        <v>92</v>
      </c>
      <c r="D22" s="60">
        <f>'1-2'!E22</f>
        <v>4900</v>
      </c>
      <c r="E22" s="60">
        <f t="shared" si="2"/>
        <v>4822.2222222222226</v>
      </c>
      <c r="F22" s="265">
        <f t="shared" si="0"/>
        <v>-1.587301587301579</v>
      </c>
      <c r="G22" s="264">
        <v>5500</v>
      </c>
      <c r="H22" s="263">
        <v>5000</v>
      </c>
      <c r="I22" s="262">
        <v>6400</v>
      </c>
      <c r="J22" s="261">
        <v>5000</v>
      </c>
      <c r="K22" s="260">
        <v>5000</v>
      </c>
      <c r="L22" s="259">
        <v>4000</v>
      </c>
      <c r="M22" s="252">
        <v>3300</v>
      </c>
      <c r="N22" s="258">
        <v>4200</v>
      </c>
      <c r="O22" s="257">
        <v>5000</v>
      </c>
      <c r="P22" s="3"/>
    </row>
    <row r="23" spans="1:16" ht="19.5" customHeight="1">
      <c r="A23" s="438"/>
      <c r="B23" s="65" t="s">
        <v>17</v>
      </c>
      <c r="C23" s="46" t="s">
        <v>72</v>
      </c>
      <c r="D23" s="176">
        <f>'1-2'!E23</f>
        <v>14722.222222222223</v>
      </c>
      <c r="E23" s="297">
        <f>SUM(G23:O23)/9</f>
        <v>14611.111111111111</v>
      </c>
      <c r="F23" s="296">
        <f>(E23-D23)/D23*100</f>
        <v>-0.75471698113207686</v>
      </c>
      <c r="G23" s="295">
        <v>16000</v>
      </c>
      <c r="H23" s="294">
        <v>20000</v>
      </c>
      <c r="I23" s="293">
        <v>12000</v>
      </c>
      <c r="J23" s="292">
        <v>10000</v>
      </c>
      <c r="K23" s="291">
        <v>22000</v>
      </c>
      <c r="L23" s="290">
        <v>12000</v>
      </c>
      <c r="M23" s="286">
        <v>17000</v>
      </c>
      <c r="N23" s="288">
        <v>7500</v>
      </c>
      <c r="O23" s="287">
        <v>15000</v>
      </c>
      <c r="P23" s="3"/>
    </row>
    <row r="24" spans="1:16" ht="19.5" customHeight="1">
      <c r="A24" s="438"/>
      <c r="B24" s="65" t="s">
        <v>91</v>
      </c>
      <c r="C24" s="46" t="s">
        <v>41</v>
      </c>
      <c r="D24" s="176">
        <f>'1-2'!E24</f>
        <v>4755.5555555555557</v>
      </c>
      <c r="E24" s="297">
        <f>SUM(G24:O24)/9</f>
        <v>4922.2222222222226</v>
      </c>
      <c r="F24" s="296">
        <f t="shared" si="0"/>
        <v>3.5046728971962682</v>
      </c>
      <c r="G24" s="295">
        <v>6000</v>
      </c>
      <c r="H24" s="294">
        <v>4000</v>
      </c>
      <c r="I24" s="293">
        <v>6000</v>
      </c>
      <c r="J24" s="292">
        <v>4000</v>
      </c>
      <c r="K24" s="291">
        <v>5300</v>
      </c>
      <c r="L24" s="290">
        <v>4000</v>
      </c>
      <c r="M24" s="286">
        <v>7000</v>
      </c>
      <c r="N24" s="288">
        <v>4500</v>
      </c>
      <c r="O24" s="287">
        <v>3500</v>
      </c>
      <c r="P24" s="3"/>
    </row>
    <row r="25" spans="1:16" ht="19.5" customHeight="1" thickBot="1">
      <c r="A25" s="439"/>
      <c r="B25" s="47" t="s">
        <v>4</v>
      </c>
      <c r="C25" s="34" t="s">
        <v>45</v>
      </c>
      <c r="D25" s="177">
        <f>'1-2'!E25</f>
        <v>1952.2222222222222</v>
      </c>
      <c r="E25" s="256">
        <f>SUM(G25:O25)/9</f>
        <v>1974.4444444444443</v>
      </c>
      <c r="F25" s="275">
        <f t="shared" si="0"/>
        <v>1.1383039271485462</v>
      </c>
      <c r="G25" s="274">
        <v>1380</v>
      </c>
      <c r="H25" s="273">
        <v>1800</v>
      </c>
      <c r="I25" s="272">
        <v>1700</v>
      </c>
      <c r="J25" s="255">
        <v>1500</v>
      </c>
      <c r="K25" s="271">
        <v>2990</v>
      </c>
      <c r="L25" s="270">
        <v>2300</v>
      </c>
      <c r="M25" s="254">
        <v>2450</v>
      </c>
      <c r="N25" s="268">
        <v>2450</v>
      </c>
      <c r="O25" s="253">
        <v>1200</v>
      </c>
      <c r="P25" s="3"/>
    </row>
    <row r="26" spans="1:16" ht="19.5" customHeight="1">
      <c r="A26" s="440" t="s">
        <v>26</v>
      </c>
      <c r="B26" s="48" t="s">
        <v>14</v>
      </c>
      <c r="C26" s="49" t="s">
        <v>69</v>
      </c>
      <c r="D26" s="60">
        <f>'1-2'!E26</f>
        <v>8126.666666666667</v>
      </c>
      <c r="E26" s="266">
        <f t="shared" si="2"/>
        <v>8290</v>
      </c>
      <c r="F26" s="265">
        <f t="shared" si="0"/>
        <v>2.0098441345365017</v>
      </c>
      <c r="G26" s="264">
        <v>7750</v>
      </c>
      <c r="H26" s="263">
        <v>9270</v>
      </c>
      <c r="I26" s="262">
        <v>9840</v>
      </c>
      <c r="J26" s="261">
        <v>8950</v>
      </c>
      <c r="K26" s="260">
        <v>8390</v>
      </c>
      <c r="L26" s="259">
        <v>5780</v>
      </c>
      <c r="M26" s="252">
        <v>7950</v>
      </c>
      <c r="N26" s="258">
        <v>7680</v>
      </c>
      <c r="O26" s="257">
        <v>9000</v>
      </c>
      <c r="P26" s="3"/>
    </row>
    <row r="27" spans="1:16" ht="19.5" customHeight="1">
      <c r="A27" s="441"/>
      <c r="B27" s="45" t="s">
        <v>10</v>
      </c>
      <c r="C27" s="46" t="s">
        <v>63</v>
      </c>
      <c r="D27" s="176">
        <f>'1-2'!E27</f>
        <v>8860</v>
      </c>
      <c r="E27" s="297">
        <f t="shared" si="2"/>
        <v>8938.8888888888887</v>
      </c>
      <c r="F27" s="296">
        <f t="shared" si="0"/>
        <v>0.89039377978429679</v>
      </c>
      <c r="G27" s="295">
        <v>9200</v>
      </c>
      <c r="H27" s="294">
        <v>8980</v>
      </c>
      <c r="I27" s="293">
        <v>5780</v>
      </c>
      <c r="J27" s="292">
        <v>10000</v>
      </c>
      <c r="K27" s="291">
        <v>10690</v>
      </c>
      <c r="L27" s="290">
        <v>9900</v>
      </c>
      <c r="M27" s="286">
        <v>8200</v>
      </c>
      <c r="N27" s="288">
        <v>8900</v>
      </c>
      <c r="O27" s="287">
        <v>8800</v>
      </c>
      <c r="P27" s="3"/>
    </row>
    <row r="28" spans="1:16" ht="19.5" customHeight="1">
      <c r="A28" s="441"/>
      <c r="B28" s="45" t="s">
        <v>12</v>
      </c>
      <c r="C28" s="46" t="s">
        <v>39</v>
      </c>
      <c r="D28" s="176">
        <f>'1-2'!E28</f>
        <v>2206.6666666666665</v>
      </c>
      <c r="E28" s="297">
        <f t="shared" si="2"/>
        <v>2206.6666666666665</v>
      </c>
      <c r="F28" s="296">
        <f t="shared" si="0"/>
        <v>0</v>
      </c>
      <c r="G28" s="295">
        <v>1950</v>
      </c>
      <c r="H28" s="294">
        <v>2450</v>
      </c>
      <c r="I28" s="293">
        <v>2400</v>
      </c>
      <c r="J28" s="292">
        <v>2400</v>
      </c>
      <c r="K28" s="291">
        <v>2050</v>
      </c>
      <c r="L28" s="290">
        <v>2480</v>
      </c>
      <c r="M28" s="286">
        <v>1950</v>
      </c>
      <c r="N28" s="288">
        <v>1680</v>
      </c>
      <c r="O28" s="287">
        <v>2500</v>
      </c>
      <c r="P28" s="3"/>
    </row>
    <row r="29" spans="1:16" ht="19.5" customHeight="1">
      <c r="A29" s="441"/>
      <c r="B29" s="45" t="s">
        <v>33</v>
      </c>
      <c r="C29" s="46" t="s">
        <v>73</v>
      </c>
      <c r="D29" s="176">
        <f>'1-2'!E29</f>
        <v>6197.7777777777774</v>
      </c>
      <c r="E29" s="297">
        <f t="shared" si="2"/>
        <v>6115.5555555555557</v>
      </c>
      <c r="F29" s="296">
        <f t="shared" si="0"/>
        <v>-1.3266403728935021</v>
      </c>
      <c r="G29" s="295">
        <v>5800</v>
      </c>
      <c r="H29" s="294">
        <v>5400</v>
      </c>
      <c r="I29" s="293">
        <v>5700</v>
      </c>
      <c r="J29" s="292">
        <v>4800</v>
      </c>
      <c r="K29" s="291">
        <v>6990</v>
      </c>
      <c r="L29" s="290">
        <v>6250</v>
      </c>
      <c r="M29" s="286">
        <v>5650</v>
      </c>
      <c r="N29" s="288">
        <v>6950</v>
      </c>
      <c r="O29" s="287">
        <v>7500</v>
      </c>
      <c r="P29" s="3"/>
    </row>
    <row r="30" spans="1:16" ht="19.5" customHeight="1">
      <c r="A30" s="441"/>
      <c r="B30" s="45" t="s">
        <v>22</v>
      </c>
      <c r="C30" s="46" t="s">
        <v>60</v>
      </c>
      <c r="D30" s="176">
        <f>'1-2'!E30</f>
        <v>3592.2222222222222</v>
      </c>
      <c r="E30" s="297">
        <f t="shared" si="2"/>
        <v>3622.2222222222222</v>
      </c>
      <c r="F30" s="296">
        <f t="shared" si="0"/>
        <v>0.83513764305598526</v>
      </c>
      <c r="G30" s="295">
        <v>3750</v>
      </c>
      <c r="H30" s="294">
        <v>3750</v>
      </c>
      <c r="I30" s="293">
        <v>4450</v>
      </c>
      <c r="J30" s="292">
        <v>3350</v>
      </c>
      <c r="K30" s="291">
        <v>3990</v>
      </c>
      <c r="L30" s="290">
        <v>2780</v>
      </c>
      <c r="M30" s="286">
        <v>3250</v>
      </c>
      <c r="N30" s="288">
        <v>3080</v>
      </c>
      <c r="O30" s="287">
        <v>4200</v>
      </c>
      <c r="P30" s="3"/>
    </row>
    <row r="31" spans="1:16" ht="31.9" customHeight="1">
      <c r="A31" s="441"/>
      <c r="B31" s="45" t="s">
        <v>36</v>
      </c>
      <c r="C31" s="50" t="s">
        <v>0</v>
      </c>
      <c r="D31" s="176">
        <f>'1-2'!E31</f>
        <v>1258.8888888888889</v>
      </c>
      <c r="E31" s="297">
        <f>SUM(G31:O31)/9</f>
        <v>1314.4444444444443</v>
      </c>
      <c r="F31" s="296">
        <f t="shared" si="0"/>
        <v>4.4130626654898402</v>
      </c>
      <c r="G31" s="295">
        <v>1400</v>
      </c>
      <c r="H31" s="294">
        <v>1400</v>
      </c>
      <c r="I31" s="293">
        <v>1000</v>
      </c>
      <c r="J31" s="292">
        <v>990</v>
      </c>
      <c r="K31" s="291">
        <v>1590</v>
      </c>
      <c r="L31" s="290">
        <v>1000</v>
      </c>
      <c r="M31" s="286">
        <v>1200</v>
      </c>
      <c r="N31" s="288">
        <v>1250</v>
      </c>
      <c r="O31" s="287">
        <v>2000</v>
      </c>
      <c r="P31" s="3"/>
    </row>
    <row r="32" spans="1:16" ht="19.5" customHeight="1">
      <c r="A32" s="441"/>
      <c r="B32" s="45" t="s">
        <v>37</v>
      </c>
      <c r="C32" s="46" t="s">
        <v>44</v>
      </c>
      <c r="D32" s="176">
        <f>'1-2'!E32</f>
        <v>2855.5555555555557</v>
      </c>
      <c r="E32" s="297">
        <f t="shared" si="2"/>
        <v>2872.2222222222222</v>
      </c>
      <c r="F32" s="296">
        <f t="shared" si="0"/>
        <v>0.58365758754863273</v>
      </c>
      <c r="G32" s="295">
        <v>2900</v>
      </c>
      <c r="H32" s="294">
        <v>2850</v>
      </c>
      <c r="I32" s="293">
        <v>2900</v>
      </c>
      <c r="J32" s="292">
        <v>2900</v>
      </c>
      <c r="K32" s="291">
        <v>2850</v>
      </c>
      <c r="L32" s="290">
        <v>2850</v>
      </c>
      <c r="M32" s="286">
        <v>2850</v>
      </c>
      <c r="N32" s="288">
        <v>2850</v>
      </c>
      <c r="O32" s="287">
        <v>2900</v>
      </c>
      <c r="P32" s="3"/>
    </row>
    <row r="33" spans="1:16" ht="19.5" customHeight="1">
      <c r="A33" s="441"/>
      <c r="B33" s="45" t="s">
        <v>5</v>
      </c>
      <c r="C33" s="46" t="s">
        <v>40</v>
      </c>
      <c r="D33" s="176">
        <f>'1-2'!E33</f>
        <v>782.88888888888891</v>
      </c>
      <c r="E33" s="297">
        <f t="shared" si="2"/>
        <v>780.44444444444446</v>
      </c>
      <c r="F33" s="296">
        <f t="shared" si="0"/>
        <v>-0.31223389156968651</v>
      </c>
      <c r="G33" s="295">
        <v>740</v>
      </c>
      <c r="H33" s="294">
        <v>770</v>
      </c>
      <c r="I33" s="293">
        <v>830</v>
      </c>
      <c r="J33" s="292">
        <v>790</v>
      </c>
      <c r="K33" s="291">
        <v>736</v>
      </c>
      <c r="L33" s="290">
        <v>890</v>
      </c>
      <c r="M33" s="286">
        <v>678</v>
      </c>
      <c r="N33" s="288">
        <v>750</v>
      </c>
      <c r="O33" s="287">
        <v>840</v>
      </c>
      <c r="P33" s="3"/>
    </row>
    <row r="34" spans="1:16" ht="27">
      <c r="A34" s="441"/>
      <c r="B34" s="45" t="s">
        <v>18</v>
      </c>
      <c r="C34" s="51" t="s">
        <v>57</v>
      </c>
      <c r="D34" s="176">
        <f>'1-2'!E34</f>
        <v>22266.666666666668</v>
      </c>
      <c r="E34" s="297">
        <f t="shared" si="2"/>
        <v>22266.666666666668</v>
      </c>
      <c r="F34" s="296">
        <f t="shared" si="0"/>
        <v>0</v>
      </c>
      <c r="G34" s="295">
        <v>23500</v>
      </c>
      <c r="H34" s="294">
        <v>22500</v>
      </c>
      <c r="I34" s="293">
        <v>22000</v>
      </c>
      <c r="J34" s="292">
        <v>22500</v>
      </c>
      <c r="K34" s="291">
        <v>21900</v>
      </c>
      <c r="L34" s="290">
        <v>22500</v>
      </c>
      <c r="M34" s="286">
        <v>25000</v>
      </c>
      <c r="N34" s="288">
        <v>19000</v>
      </c>
      <c r="O34" s="287">
        <v>21500</v>
      </c>
      <c r="P34" s="3"/>
    </row>
    <row r="35" spans="1:16" ht="19.5" customHeight="1">
      <c r="A35" s="441"/>
      <c r="B35" s="45" t="s">
        <v>19</v>
      </c>
      <c r="C35" s="46" t="s">
        <v>67</v>
      </c>
      <c r="D35" s="176">
        <f>'1-2'!E35</f>
        <v>1374.4444444444443</v>
      </c>
      <c r="E35" s="297">
        <f t="shared" si="2"/>
        <v>1374.4444444444443</v>
      </c>
      <c r="F35" s="296">
        <f t="shared" si="0"/>
        <v>0</v>
      </c>
      <c r="G35" s="295">
        <v>1350</v>
      </c>
      <c r="H35" s="294">
        <v>1450</v>
      </c>
      <c r="I35" s="293">
        <v>1430</v>
      </c>
      <c r="J35" s="292">
        <v>1380</v>
      </c>
      <c r="K35" s="291">
        <v>1360</v>
      </c>
      <c r="L35" s="290">
        <v>1350</v>
      </c>
      <c r="M35" s="286">
        <v>1350</v>
      </c>
      <c r="N35" s="288">
        <v>1300</v>
      </c>
      <c r="O35" s="287">
        <v>1400</v>
      </c>
      <c r="P35" s="3"/>
    </row>
    <row r="36" spans="1:16" ht="19.5" customHeight="1">
      <c r="A36" s="441"/>
      <c r="B36" s="45" t="s">
        <v>30</v>
      </c>
      <c r="C36" s="46" t="s">
        <v>47</v>
      </c>
      <c r="D36" s="176">
        <f>'1-2'!E36</f>
        <v>1641.1111111111111</v>
      </c>
      <c r="E36" s="297">
        <f t="shared" si="2"/>
        <v>1641.1111111111111</v>
      </c>
      <c r="F36" s="296">
        <f t="shared" si="0"/>
        <v>0</v>
      </c>
      <c r="G36" s="295">
        <v>1650</v>
      </c>
      <c r="H36" s="294">
        <v>1650</v>
      </c>
      <c r="I36" s="293">
        <v>1600</v>
      </c>
      <c r="J36" s="292">
        <v>1650</v>
      </c>
      <c r="K36" s="291">
        <v>1560</v>
      </c>
      <c r="L36" s="290">
        <v>1800</v>
      </c>
      <c r="M36" s="286">
        <v>1650</v>
      </c>
      <c r="N36" s="288">
        <v>1410</v>
      </c>
      <c r="O36" s="287">
        <v>1800</v>
      </c>
      <c r="P36" s="3"/>
    </row>
    <row r="37" spans="1:16" ht="19.5" customHeight="1">
      <c r="A37" s="441"/>
      <c r="B37" s="45" t="s">
        <v>15</v>
      </c>
      <c r="C37" s="46" t="s">
        <v>68</v>
      </c>
      <c r="D37" s="176">
        <f>'1-2'!E37</f>
        <v>1641.1111111111111</v>
      </c>
      <c r="E37" s="297">
        <f t="shared" si="2"/>
        <v>1641.1111111111111</v>
      </c>
      <c r="F37" s="296">
        <f t="shared" si="0"/>
        <v>0</v>
      </c>
      <c r="G37" s="283">
        <v>1250</v>
      </c>
      <c r="H37" s="294">
        <v>1800</v>
      </c>
      <c r="I37" s="282">
        <v>1700</v>
      </c>
      <c r="J37" s="281">
        <v>1900</v>
      </c>
      <c r="K37" s="291">
        <v>1950</v>
      </c>
      <c r="L37" s="280">
        <v>1850</v>
      </c>
      <c r="M37" s="286">
        <v>920</v>
      </c>
      <c r="N37" s="279">
        <v>1700</v>
      </c>
      <c r="O37" s="287">
        <v>1700</v>
      </c>
      <c r="P37" s="3"/>
    </row>
    <row r="38" spans="1:16" ht="19.5" customHeight="1">
      <c r="A38" s="441"/>
      <c r="B38" s="45" t="s">
        <v>7</v>
      </c>
      <c r="C38" s="46" t="s">
        <v>64</v>
      </c>
      <c r="D38" s="176">
        <f>'1-2'!E38</f>
        <v>538.88888888888891</v>
      </c>
      <c r="E38" s="297">
        <f>SUM(G38:O38)/9</f>
        <v>538.88888888888891</v>
      </c>
      <c r="F38" s="296">
        <f t="shared" si="0"/>
        <v>0</v>
      </c>
      <c r="G38" s="283">
        <v>600</v>
      </c>
      <c r="H38" s="294">
        <v>550</v>
      </c>
      <c r="I38" s="282">
        <v>490</v>
      </c>
      <c r="J38" s="282">
        <v>550</v>
      </c>
      <c r="K38" s="291">
        <v>480</v>
      </c>
      <c r="L38" s="280">
        <v>580</v>
      </c>
      <c r="M38" s="286">
        <v>550</v>
      </c>
      <c r="N38" s="279">
        <v>450</v>
      </c>
      <c r="O38" s="278">
        <v>600</v>
      </c>
      <c r="P38" s="3"/>
    </row>
    <row r="39" spans="1:16" ht="19.5" customHeight="1">
      <c r="A39" s="441"/>
      <c r="B39" s="45" t="s">
        <v>31</v>
      </c>
      <c r="C39" s="46" t="s">
        <v>74</v>
      </c>
      <c r="D39" s="176">
        <f>'1-2'!E39</f>
        <v>11752.222222222223</v>
      </c>
      <c r="E39" s="297">
        <f t="shared" si="2"/>
        <v>11752.222222222223</v>
      </c>
      <c r="F39" s="296">
        <f t="shared" si="0"/>
        <v>0</v>
      </c>
      <c r="G39" s="295">
        <v>12500</v>
      </c>
      <c r="H39" s="294">
        <v>11500</v>
      </c>
      <c r="I39" s="293">
        <v>12300</v>
      </c>
      <c r="J39" s="292">
        <v>12000</v>
      </c>
      <c r="K39" s="291">
        <v>11970</v>
      </c>
      <c r="L39" s="290">
        <v>11500</v>
      </c>
      <c r="M39" s="277">
        <v>11000</v>
      </c>
      <c r="N39" s="288">
        <v>11500</v>
      </c>
      <c r="O39" s="276">
        <v>11500</v>
      </c>
      <c r="P39" s="3"/>
    </row>
    <row r="40" spans="1:16" ht="26.25" customHeight="1" thickBot="1">
      <c r="A40" s="442"/>
      <c r="B40" s="194" t="s">
        <v>83</v>
      </c>
      <c r="C40" s="195" t="s">
        <v>89</v>
      </c>
      <c r="D40" s="177">
        <f>'1-2'!E40</f>
        <v>25100</v>
      </c>
      <c r="E40" s="177">
        <f>SUM(G40:O40)/9</f>
        <v>25100</v>
      </c>
      <c r="F40" s="275">
        <f t="shared" si="0"/>
        <v>0</v>
      </c>
      <c r="G40" s="274">
        <v>23800</v>
      </c>
      <c r="H40" s="273">
        <v>24500</v>
      </c>
      <c r="I40" s="272">
        <v>26800</v>
      </c>
      <c r="J40" s="272">
        <v>27500</v>
      </c>
      <c r="K40" s="271">
        <v>23900</v>
      </c>
      <c r="L40" s="270">
        <v>26500</v>
      </c>
      <c r="M40" s="269">
        <v>27000</v>
      </c>
      <c r="N40" s="268">
        <v>19900</v>
      </c>
      <c r="O40" s="267">
        <v>26000</v>
      </c>
      <c r="P40" s="3"/>
    </row>
    <row r="41" spans="1:16">
      <c r="A41" s="181"/>
      <c r="B41" s="186"/>
      <c r="C41" s="181"/>
      <c r="D41" s="92"/>
      <c r="E41" s="19"/>
      <c r="F41" s="182" t="s">
        <v>24</v>
      </c>
      <c r="G41" s="4"/>
      <c r="H41" s="55"/>
      <c r="I41" s="54"/>
      <c r="J41" s="204"/>
      <c r="K41" s="55"/>
      <c r="L41" s="4"/>
      <c r="M41" s="55"/>
      <c r="N41" s="5"/>
      <c r="O41" s="6"/>
      <c r="P41" s="1"/>
    </row>
    <row r="42" spans="1:16">
      <c r="A42" s="184"/>
      <c r="B42" s="187"/>
      <c r="C42" s="183"/>
      <c r="D42" s="16"/>
      <c r="E42" s="16"/>
      <c r="F42" s="183"/>
      <c r="G42" s="198"/>
      <c r="H42" s="198"/>
      <c r="I42" s="198"/>
      <c r="J42" s="198"/>
      <c r="K42" s="198"/>
      <c r="L42" s="198"/>
      <c r="M42" s="198"/>
      <c r="N42" s="198"/>
      <c r="O42" s="198"/>
    </row>
    <row r="43" spans="1:16">
      <c r="A43" s="184"/>
      <c r="B43" s="187"/>
      <c r="C43" s="183"/>
      <c r="D43" s="16"/>
      <c r="E43" s="16"/>
      <c r="F43" s="183"/>
      <c r="G43" s="198"/>
      <c r="H43" s="198"/>
      <c r="I43" s="198"/>
      <c r="J43" s="198"/>
      <c r="K43" s="198"/>
      <c r="L43" s="198"/>
      <c r="M43" s="198"/>
      <c r="N43" s="198"/>
      <c r="O43" s="198"/>
    </row>
    <row r="44" spans="1:16">
      <c r="A44" s="184"/>
      <c r="B44" s="187"/>
      <c r="C44" s="183"/>
      <c r="D44" s="16"/>
      <c r="E44" s="16"/>
      <c r="F44" s="183"/>
      <c r="G44" s="198"/>
      <c r="H44" s="198"/>
      <c r="I44" s="198"/>
      <c r="J44" s="198"/>
      <c r="K44" s="198"/>
      <c r="L44" s="198"/>
      <c r="M44" s="198"/>
      <c r="N44" s="198"/>
      <c r="O44" s="198"/>
    </row>
    <row r="45" spans="1:16">
      <c r="A45" s="184"/>
      <c r="B45" s="187"/>
      <c r="C45" s="183"/>
      <c r="D45" s="16"/>
      <c r="E45" s="16"/>
      <c r="F45" s="183"/>
      <c r="G45" s="198"/>
      <c r="H45" s="198"/>
      <c r="I45" s="198"/>
      <c r="J45" s="198"/>
      <c r="K45" s="198"/>
      <c r="L45" s="198"/>
      <c r="M45" s="198"/>
      <c r="N45" s="198"/>
      <c r="O45" s="198"/>
    </row>
    <row r="46" spans="1:16">
      <c r="A46" s="184"/>
      <c r="B46" s="187"/>
      <c r="C46" s="183"/>
      <c r="D46" s="16"/>
      <c r="E46" s="16"/>
      <c r="F46" s="183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1:16">
      <c r="A47" s="184"/>
      <c r="B47" s="188"/>
      <c r="C47" s="184"/>
      <c r="D47" s="17"/>
      <c r="E47" s="17"/>
      <c r="F47" s="184"/>
      <c r="G47" s="199"/>
      <c r="H47" s="199"/>
      <c r="I47" s="199"/>
      <c r="J47" s="199"/>
      <c r="K47" s="199"/>
      <c r="L47" s="199"/>
      <c r="M47" s="199"/>
      <c r="N47" s="199"/>
      <c r="O47" s="199"/>
      <c r="P47" s="181"/>
    </row>
    <row r="48" spans="1:16">
      <c r="A48" s="181"/>
      <c r="B48" s="186"/>
      <c r="C48" s="181"/>
      <c r="D48" s="15"/>
      <c r="E48" s="15"/>
      <c r="F48" s="181"/>
      <c r="G48" s="200"/>
      <c r="H48" s="200"/>
      <c r="I48" s="200"/>
      <c r="J48" s="200"/>
      <c r="K48" s="200"/>
      <c r="L48" s="200"/>
      <c r="M48" s="200"/>
      <c r="N48" s="200"/>
      <c r="O48" s="200"/>
      <c r="P48" s="181"/>
    </row>
    <row r="49" spans="1:16">
      <c r="A49" s="181"/>
      <c r="B49" s="186"/>
      <c r="C49" s="181"/>
      <c r="D49" s="15"/>
      <c r="E49" s="15"/>
      <c r="F49" s="181"/>
      <c r="G49" s="200"/>
      <c r="H49" s="200"/>
      <c r="I49" s="200"/>
      <c r="J49" s="200"/>
      <c r="K49" s="200"/>
      <c r="L49" s="200"/>
      <c r="M49" s="200"/>
      <c r="N49" s="200"/>
      <c r="O49" s="200"/>
      <c r="P49" s="181"/>
    </row>
    <row r="50" spans="1:16">
      <c r="A50" s="181"/>
      <c r="B50" s="186"/>
      <c r="C50" s="181"/>
      <c r="D50" s="15"/>
      <c r="E50" s="15"/>
      <c r="F50" s="181"/>
      <c r="G50" s="200"/>
      <c r="H50" s="200"/>
      <c r="I50" s="200"/>
      <c r="J50" s="200"/>
      <c r="K50" s="200"/>
      <c r="L50" s="200"/>
      <c r="M50" s="200"/>
      <c r="N50" s="200"/>
      <c r="O50" s="200"/>
      <c r="P50" s="181"/>
    </row>
    <row r="51" spans="1:16">
      <c r="A51" s="181"/>
      <c r="B51" s="186"/>
      <c r="C51" s="181"/>
      <c r="D51" s="15"/>
      <c r="E51" s="15"/>
      <c r="F51" s="181"/>
      <c r="G51" s="200"/>
      <c r="H51" s="200"/>
      <c r="I51" s="200"/>
      <c r="J51" s="200"/>
      <c r="K51" s="200"/>
      <c r="L51" s="200"/>
      <c r="M51" s="200"/>
      <c r="N51" s="200"/>
      <c r="O51" s="200"/>
      <c r="P51" s="181"/>
    </row>
    <row r="52" spans="1:16">
      <c r="A52" s="181"/>
      <c r="B52" s="186"/>
      <c r="C52" s="181"/>
      <c r="D52" s="15"/>
      <c r="E52" s="15"/>
      <c r="F52" s="181"/>
      <c r="G52" s="200"/>
      <c r="H52" s="200"/>
      <c r="I52" s="200"/>
      <c r="J52" s="200"/>
      <c r="K52" s="200"/>
      <c r="L52" s="200"/>
      <c r="M52" s="200"/>
      <c r="N52" s="200"/>
      <c r="O52" s="200"/>
      <c r="P52" s="181"/>
    </row>
    <row r="53" spans="1:16">
      <c r="A53" s="181"/>
      <c r="B53" s="186"/>
      <c r="C53" s="181"/>
      <c r="D53" s="15"/>
      <c r="E53" s="15"/>
      <c r="F53" s="181"/>
      <c r="G53" s="200"/>
      <c r="H53" s="200"/>
      <c r="I53" s="200"/>
      <c r="J53" s="200"/>
      <c r="K53" s="200"/>
      <c r="L53" s="200"/>
      <c r="M53" s="200"/>
      <c r="N53" s="200"/>
      <c r="O53" s="200"/>
      <c r="P53" s="181"/>
    </row>
    <row r="54" spans="1:16">
      <c r="A54" s="181"/>
      <c r="B54" s="186"/>
      <c r="C54" s="181"/>
      <c r="D54" s="15"/>
      <c r="E54" s="15"/>
      <c r="F54" s="181"/>
      <c r="G54" s="200"/>
      <c r="H54" s="200"/>
      <c r="I54" s="200"/>
      <c r="J54" s="200"/>
      <c r="K54" s="200"/>
      <c r="L54" s="200"/>
      <c r="M54" s="200"/>
      <c r="N54" s="200"/>
      <c r="O54" s="200"/>
      <c r="P54" s="181"/>
    </row>
    <row r="55" spans="1:16">
      <c r="A55" s="181"/>
      <c r="B55" s="186"/>
      <c r="C55" s="181"/>
      <c r="D55" s="15"/>
      <c r="E55" s="15"/>
      <c r="F55" s="181"/>
      <c r="G55" s="200"/>
      <c r="H55" s="200"/>
      <c r="I55" s="200"/>
      <c r="J55" s="200"/>
      <c r="K55" s="200"/>
      <c r="L55" s="200"/>
      <c r="M55" s="200"/>
      <c r="N55" s="200"/>
      <c r="O55" s="200"/>
      <c r="P55" s="181"/>
    </row>
    <row r="56" spans="1:16">
      <c r="A56" s="181"/>
      <c r="B56" s="186"/>
      <c r="C56" s="181"/>
      <c r="D56" s="15"/>
      <c r="E56" s="15"/>
      <c r="F56" s="181"/>
      <c r="G56" s="200"/>
      <c r="H56" s="200"/>
      <c r="I56" s="200"/>
      <c r="J56" s="200"/>
      <c r="K56" s="200"/>
      <c r="L56" s="200"/>
      <c r="M56" s="200"/>
      <c r="N56" s="200"/>
      <c r="O56" s="200"/>
      <c r="P56" s="181"/>
    </row>
    <row r="57" spans="1:16">
      <c r="A57" s="181"/>
      <c r="B57" s="186"/>
      <c r="C57" s="181"/>
      <c r="D57" s="15"/>
      <c r="E57" s="15"/>
      <c r="F57" s="181"/>
      <c r="G57" s="200"/>
      <c r="H57" s="200"/>
      <c r="I57" s="200"/>
      <c r="J57" s="200"/>
      <c r="K57" s="200"/>
      <c r="L57" s="200"/>
      <c r="M57" s="200"/>
      <c r="N57" s="200"/>
      <c r="O57" s="200"/>
      <c r="P57" s="181"/>
    </row>
    <row r="58" spans="1:16">
      <c r="A58" s="181"/>
      <c r="B58" s="186"/>
      <c r="C58" s="181"/>
      <c r="D58" s="15"/>
      <c r="E58" s="15"/>
      <c r="F58" s="181"/>
      <c r="G58" s="200"/>
      <c r="H58" s="200"/>
      <c r="I58" s="200"/>
      <c r="J58" s="200"/>
      <c r="K58" s="200"/>
      <c r="L58" s="200"/>
      <c r="M58" s="200"/>
      <c r="N58" s="200"/>
      <c r="O58" s="200"/>
      <c r="P58" s="181"/>
    </row>
    <row r="59" spans="1:16">
      <c r="A59" s="181"/>
      <c r="B59" s="186"/>
      <c r="C59" s="181"/>
      <c r="D59" s="15"/>
      <c r="E59" s="15"/>
      <c r="F59" s="181"/>
      <c r="G59" s="200"/>
      <c r="H59" s="200"/>
      <c r="I59" s="200"/>
      <c r="J59" s="200"/>
      <c r="K59" s="200"/>
      <c r="L59" s="200"/>
      <c r="M59" s="200"/>
      <c r="N59" s="200"/>
      <c r="O59" s="200"/>
      <c r="P59" s="181"/>
    </row>
    <row r="60" spans="1:16">
      <c r="A60" s="181"/>
      <c r="B60" s="186"/>
      <c r="C60" s="181"/>
      <c r="D60" s="15"/>
      <c r="E60" s="15"/>
      <c r="F60" s="181"/>
      <c r="G60" s="200"/>
      <c r="H60" s="200"/>
      <c r="I60" s="200"/>
      <c r="J60" s="200"/>
      <c r="K60" s="200"/>
      <c r="L60" s="200"/>
      <c r="M60" s="200"/>
      <c r="N60" s="200"/>
      <c r="O60" s="200"/>
      <c r="P60" s="181"/>
    </row>
    <row r="61" spans="1:16">
      <c r="A61" s="181"/>
      <c r="B61" s="186"/>
      <c r="C61" s="181"/>
      <c r="D61" s="15"/>
      <c r="E61" s="15"/>
      <c r="F61" s="181"/>
      <c r="G61" s="200"/>
      <c r="H61" s="200"/>
      <c r="I61" s="200"/>
      <c r="J61" s="200"/>
      <c r="K61" s="200"/>
      <c r="L61" s="200"/>
      <c r="M61" s="200"/>
      <c r="N61" s="200"/>
      <c r="O61" s="200"/>
      <c r="P61" s="181"/>
    </row>
    <row r="62" spans="1:16">
      <c r="A62" s="181"/>
      <c r="B62" s="186"/>
      <c r="C62" s="181"/>
      <c r="D62" s="15"/>
      <c r="E62" s="15"/>
      <c r="F62" s="181"/>
      <c r="G62" s="200"/>
      <c r="H62" s="200"/>
      <c r="I62" s="200"/>
      <c r="J62" s="200"/>
      <c r="K62" s="200"/>
      <c r="L62" s="200"/>
      <c r="M62" s="200"/>
      <c r="N62" s="200"/>
      <c r="O62" s="200"/>
      <c r="P62" s="181"/>
    </row>
    <row r="63" spans="1:16">
      <c r="A63" s="181"/>
      <c r="B63" s="186"/>
      <c r="C63" s="181"/>
      <c r="D63" s="15"/>
      <c r="E63" s="15"/>
      <c r="F63" s="181"/>
      <c r="G63" s="200"/>
      <c r="H63" s="200"/>
      <c r="I63" s="200"/>
      <c r="J63" s="200"/>
      <c r="K63" s="200"/>
      <c r="L63" s="200"/>
      <c r="M63" s="200"/>
      <c r="N63" s="200"/>
      <c r="O63" s="200"/>
      <c r="P63" s="181"/>
    </row>
    <row r="64" spans="1:16">
      <c r="A64" s="181"/>
      <c r="B64" s="186"/>
      <c r="C64" s="181"/>
      <c r="D64" s="15"/>
      <c r="E64" s="15"/>
      <c r="F64" s="181"/>
      <c r="G64" s="200"/>
      <c r="H64" s="200"/>
      <c r="I64" s="200"/>
      <c r="J64" s="200"/>
      <c r="K64" s="200"/>
      <c r="L64" s="200"/>
      <c r="M64" s="200"/>
      <c r="N64" s="200"/>
      <c r="O64" s="200"/>
      <c r="P64" s="181"/>
    </row>
    <row r="65" spans="1:16">
      <c r="A65" s="181"/>
      <c r="B65" s="186"/>
      <c r="C65" s="181"/>
      <c r="D65" s="15"/>
      <c r="E65" s="15"/>
      <c r="F65" s="181"/>
      <c r="G65" s="200"/>
      <c r="H65" s="200"/>
      <c r="I65" s="200"/>
      <c r="J65" s="200"/>
      <c r="K65" s="200"/>
      <c r="L65" s="200"/>
      <c r="M65" s="200"/>
      <c r="N65" s="200"/>
      <c r="O65" s="200"/>
      <c r="P65" s="181"/>
    </row>
    <row r="66" spans="1:16" ht="46.5" customHeight="1">
      <c r="A66" s="181"/>
      <c r="B66" s="186"/>
      <c r="C66" s="181"/>
      <c r="D66" s="15"/>
      <c r="E66" s="15"/>
      <c r="F66" s="181"/>
      <c r="G66" s="200"/>
      <c r="H66" s="200"/>
      <c r="I66" s="200"/>
      <c r="J66" s="200"/>
      <c r="K66" s="200"/>
      <c r="L66" s="200"/>
      <c r="M66" s="200"/>
      <c r="N66" s="200"/>
      <c r="O66" s="200"/>
      <c r="P66" s="181"/>
    </row>
    <row r="102" spans="1:16">
      <c r="A102" s="181"/>
      <c r="B102" s="186"/>
      <c r="C102" s="181"/>
      <c r="D102" s="15"/>
      <c r="E102" s="15"/>
      <c r="F102" s="181"/>
      <c r="G102" s="200"/>
      <c r="H102" s="200"/>
      <c r="I102" s="200"/>
      <c r="J102" s="200"/>
      <c r="K102" s="200"/>
      <c r="L102" s="200"/>
      <c r="M102" s="200"/>
      <c r="N102" s="200"/>
      <c r="O102" s="200"/>
      <c r="P102" s="181"/>
    </row>
  </sheetData>
  <mergeCells count="13">
    <mergeCell ref="A5:A17"/>
    <mergeCell ref="A18:A21"/>
    <mergeCell ref="A22:A25"/>
    <mergeCell ref="A26:A40"/>
    <mergeCell ref="A1:O1"/>
    <mergeCell ref="B2:C2"/>
    <mergeCell ref="A3:A4"/>
    <mergeCell ref="B3:B4"/>
    <mergeCell ref="C3:C4"/>
    <mergeCell ref="D3:D4"/>
    <mergeCell ref="E3:E4"/>
    <mergeCell ref="F3:F4"/>
    <mergeCell ref="G3:O3"/>
  </mergeCells>
  <phoneticPr fontId="14" type="noConversion"/>
  <conditionalFormatting sqref="F1:F1048576">
    <cfRule type="cellIs" dxfId="7" priority="1" stopIfTrue="1" operator="lessThan">
      <formula>0</formula>
    </cfRule>
  </conditionalFormatting>
  <printOptions horizontalCentered="1" verticalCentered="1"/>
  <pageMargins left="0" right="0" top="0" bottom="0" header="0" footer="0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200"/>
  </sheetPr>
  <dimension ref="A1:P102"/>
  <sheetViews>
    <sheetView zoomScale="128" zoomScaleNormal="128" zoomScaleSheetLayoutView="75" workbookViewId="0">
      <selection activeCell="C18" sqref="C18:C19"/>
    </sheetView>
  </sheetViews>
  <sheetFormatPr defaultRowHeight="13.5"/>
  <cols>
    <col min="1" max="1" width="4" style="180" bestFit="1" customWidth="1"/>
    <col min="2" max="2" width="8.5546875" style="189" customWidth="1"/>
    <col min="3" max="3" width="22.21875" style="180" customWidth="1"/>
    <col min="4" max="4" width="9.5546875" style="18" customWidth="1"/>
    <col min="5" max="5" width="8.88671875" style="18" customWidth="1"/>
    <col min="6" max="6" width="9.77734375" style="180" customWidth="1"/>
    <col min="7" max="7" width="9.109375" style="196" customWidth="1"/>
    <col min="8" max="8" width="8.33203125" style="196" customWidth="1"/>
    <col min="9" max="9" width="8.44140625" style="196" customWidth="1"/>
    <col min="10" max="10" width="9.21875" style="196" customWidth="1"/>
    <col min="11" max="12" width="8.6640625" style="196" customWidth="1"/>
    <col min="13" max="13" width="8.109375" style="196" customWidth="1"/>
    <col min="14" max="14" width="7.88671875" style="196" customWidth="1"/>
    <col min="15" max="15" width="8.109375" style="196" customWidth="1"/>
    <col min="16" max="16" width="9.88671875" style="180" bestFit="1" customWidth="1"/>
    <col min="17" max="16384" width="8.88671875" style="180"/>
  </cols>
  <sheetData>
    <row r="1" spans="1:16" ht="22.5">
      <c r="A1" s="443" t="s">
        <v>98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181"/>
    </row>
    <row r="2" spans="1:16" ht="15.75" customHeight="1" thickBot="1">
      <c r="A2" s="185"/>
      <c r="B2" s="444"/>
      <c r="C2" s="444"/>
      <c r="D2" s="14"/>
      <c r="E2" s="14"/>
      <c r="F2" s="185"/>
      <c r="G2" s="197"/>
      <c r="H2" s="197"/>
      <c r="I2" s="197"/>
      <c r="J2" s="197"/>
      <c r="K2" s="197"/>
      <c r="L2" s="197"/>
      <c r="M2" s="197"/>
      <c r="N2" s="197"/>
      <c r="O2" s="53" t="s">
        <v>51</v>
      </c>
      <c r="P2" s="181"/>
    </row>
    <row r="3" spans="1:16" ht="15.75" customHeight="1">
      <c r="A3" s="445" t="s">
        <v>29</v>
      </c>
      <c r="B3" s="447" t="s">
        <v>81</v>
      </c>
      <c r="C3" s="449" t="s">
        <v>80</v>
      </c>
      <c r="D3" s="451" t="s">
        <v>82</v>
      </c>
      <c r="E3" s="453" t="s">
        <v>76</v>
      </c>
      <c r="F3" s="455" t="s">
        <v>75</v>
      </c>
      <c r="G3" s="457" t="s">
        <v>50</v>
      </c>
      <c r="H3" s="458"/>
      <c r="I3" s="458"/>
      <c r="J3" s="458"/>
      <c r="K3" s="458"/>
      <c r="L3" s="458"/>
      <c r="M3" s="458"/>
      <c r="N3" s="458"/>
      <c r="O3" s="459"/>
      <c r="P3" s="181"/>
    </row>
    <row r="4" spans="1:16" ht="15.75" customHeight="1" thickBot="1">
      <c r="A4" s="446"/>
      <c r="B4" s="448"/>
      <c r="C4" s="450"/>
      <c r="D4" s="452"/>
      <c r="E4" s="454"/>
      <c r="F4" s="456"/>
      <c r="G4" s="201" t="s">
        <v>2</v>
      </c>
      <c r="H4" s="202" t="s">
        <v>3</v>
      </c>
      <c r="I4" s="201" t="s">
        <v>1</v>
      </c>
      <c r="J4" s="202" t="s">
        <v>49</v>
      </c>
      <c r="K4" s="201" t="s">
        <v>52</v>
      </c>
      <c r="L4" s="202" t="s">
        <v>54</v>
      </c>
      <c r="M4" s="202" t="s">
        <v>55</v>
      </c>
      <c r="N4" s="202" t="s">
        <v>56</v>
      </c>
      <c r="O4" s="203" t="s">
        <v>53</v>
      </c>
      <c r="P4" s="181"/>
    </row>
    <row r="5" spans="1:16" ht="19.5" customHeight="1">
      <c r="A5" s="433" t="s">
        <v>6</v>
      </c>
      <c r="B5" s="190" t="s">
        <v>25</v>
      </c>
      <c r="C5" s="191" t="s">
        <v>43</v>
      </c>
      <c r="D5" s="175">
        <f>'1-3'!E5</f>
        <v>77233.333333333328</v>
      </c>
      <c r="E5" s="308">
        <f>SUM(G5:O5)/9</f>
        <v>78177.777777777781</v>
      </c>
      <c r="F5" s="307">
        <f t="shared" ref="F5:F40" si="0">(E5-D5)/D5*100</f>
        <v>1.2228456337217772</v>
      </c>
      <c r="G5" s="329">
        <v>79500</v>
      </c>
      <c r="H5" s="310">
        <v>89000</v>
      </c>
      <c r="I5" s="330">
        <v>75800</v>
      </c>
      <c r="J5" s="342">
        <v>78000</v>
      </c>
      <c r="K5" s="318">
        <v>68500</v>
      </c>
      <c r="L5" s="331">
        <v>86000</v>
      </c>
      <c r="M5" s="344">
        <v>79800</v>
      </c>
      <c r="N5" s="320">
        <v>71000</v>
      </c>
      <c r="O5" s="351">
        <v>76000</v>
      </c>
      <c r="P5" s="2"/>
    </row>
    <row r="6" spans="1:16" ht="19.5" customHeight="1">
      <c r="A6" s="434"/>
      <c r="B6" s="192" t="s">
        <v>87</v>
      </c>
      <c r="C6" s="193" t="s">
        <v>27</v>
      </c>
      <c r="D6" s="176">
        <f>'1-3'!E6</f>
        <v>7138.8888888888887</v>
      </c>
      <c r="E6" s="297">
        <f>SUM(G6:O6)/9</f>
        <v>7138.8888888888887</v>
      </c>
      <c r="F6" s="296">
        <f t="shared" si="0"/>
        <v>0</v>
      </c>
      <c r="G6" s="332">
        <v>6200</v>
      </c>
      <c r="H6" s="311">
        <v>6500</v>
      </c>
      <c r="I6" s="333">
        <v>10500</v>
      </c>
      <c r="J6" s="328">
        <v>6900</v>
      </c>
      <c r="K6" s="319">
        <v>7450</v>
      </c>
      <c r="L6" s="334">
        <v>6500</v>
      </c>
      <c r="M6" s="345">
        <v>7500</v>
      </c>
      <c r="N6" s="321">
        <v>5200</v>
      </c>
      <c r="O6" s="352">
        <v>7500</v>
      </c>
      <c r="P6" s="3"/>
    </row>
    <row r="7" spans="1:16" ht="19.5" customHeight="1">
      <c r="A7" s="434"/>
      <c r="B7" s="192" t="s">
        <v>78</v>
      </c>
      <c r="C7" s="193" t="s">
        <v>77</v>
      </c>
      <c r="D7" s="176">
        <f>'1-3'!E7</f>
        <v>6725.5555555555557</v>
      </c>
      <c r="E7" s="297">
        <f t="shared" ref="E7:E14" si="1">SUM(G7:O7)/9</f>
        <v>6725.5555555555557</v>
      </c>
      <c r="F7" s="296">
        <f t="shared" si="0"/>
        <v>0</v>
      </c>
      <c r="G7" s="332">
        <v>6200</v>
      </c>
      <c r="H7" s="311">
        <v>6500</v>
      </c>
      <c r="I7" s="333">
        <v>6700</v>
      </c>
      <c r="J7" s="328">
        <v>6800</v>
      </c>
      <c r="K7" s="319">
        <v>9650</v>
      </c>
      <c r="L7" s="334">
        <v>6900</v>
      </c>
      <c r="M7" s="346">
        <v>6880</v>
      </c>
      <c r="N7" s="321">
        <v>4900</v>
      </c>
      <c r="O7" s="352">
        <v>6000</v>
      </c>
      <c r="P7" s="3"/>
    </row>
    <row r="8" spans="1:16" ht="19.5" customHeight="1">
      <c r="A8" s="434"/>
      <c r="B8" s="205" t="s">
        <v>11</v>
      </c>
      <c r="C8" s="193" t="s">
        <v>66</v>
      </c>
      <c r="D8" s="176">
        <f>'1-3'!E8</f>
        <v>4825.5555555555557</v>
      </c>
      <c r="E8" s="297">
        <f t="shared" si="1"/>
        <v>4762.2222222222226</v>
      </c>
      <c r="F8" s="296">
        <f t="shared" si="0"/>
        <v>-1.3124568270780503</v>
      </c>
      <c r="G8" s="332">
        <v>5200</v>
      </c>
      <c r="H8" s="311">
        <v>4800</v>
      </c>
      <c r="I8" s="333">
        <v>4980</v>
      </c>
      <c r="J8" s="328">
        <v>4000</v>
      </c>
      <c r="K8" s="319">
        <v>3980</v>
      </c>
      <c r="L8" s="334">
        <v>4500</v>
      </c>
      <c r="M8" s="346">
        <v>6900</v>
      </c>
      <c r="N8" s="321">
        <v>5500</v>
      </c>
      <c r="O8" s="352">
        <v>3000</v>
      </c>
      <c r="P8" s="3"/>
    </row>
    <row r="9" spans="1:16" ht="19.5" customHeight="1">
      <c r="A9" s="434"/>
      <c r="B9" s="205" t="s">
        <v>34</v>
      </c>
      <c r="C9" s="193" t="s">
        <v>58</v>
      </c>
      <c r="D9" s="176">
        <f>'1-3'!E9</f>
        <v>1616.6666666666667</v>
      </c>
      <c r="E9" s="297">
        <f t="shared" si="1"/>
        <v>1774.4444444444443</v>
      </c>
      <c r="F9" s="296">
        <f t="shared" si="0"/>
        <v>9.7594501718212943</v>
      </c>
      <c r="G9" s="332">
        <v>1780</v>
      </c>
      <c r="H9" s="311">
        <v>1680</v>
      </c>
      <c r="I9" s="333">
        <v>1980</v>
      </c>
      <c r="J9" s="328">
        <v>1950</v>
      </c>
      <c r="K9" s="319">
        <v>1690</v>
      </c>
      <c r="L9" s="334">
        <v>1200</v>
      </c>
      <c r="M9" s="346">
        <v>1890</v>
      </c>
      <c r="N9" s="321">
        <v>2300</v>
      </c>
      <c r="O9" s="352">
        <v>1500</v>
      </c>
      <c r="P9" s="3"/>
    </row>
    <row r="10" spans="1:16" ht="19.5" customHeight="1">
      <c r="A10" s="434"/>
      <c r="B10" s="205" t="s">
        <v>35</v>
      </c>
      <c r="C10" s="193" t="s">
        <v>85</v>
      </c>
      <c r="D10" s="176">
        <f>'1-3'!E10</f>
        <v>1272.2222222222222</v>
      </c>
      <c r="E10" s="297">
        <f t="shared" si="1"/>
        <v>1305.5555555555557</v>
      </c>
      <c r="F10" s="296">
        <f t="shared" si="0"/>
        <v>2.6200873362445534</v>
      </c>
      <c r="G10" s="336">
        <v>990</v>
      </c>
      <c r="H10" s="315">
        <v>1200</v>
      </c>
      <c r="I10" s="333">
        <v>1600</v>
      </c>
      <c r="J10" s="328">
        <v>1250</v>
      </c>
      <c r="K10" s="319">
        <v>1490</v>
      </c>
      <c r="L10" s="334">
        <v>1000</v>
      </c>
      <c r="M10" s="346">
        <v>970</v>
      </c>
      <c r="N10" s="321">
        <v>2000</v>
      </c>
      <c r="O10" s="352">
        <v>1250</v>
      </c>
      <c r="P10" s="3"/>
    </row>
    <row r="11" spans="1:16" ht="19.5" customHeight="1">
      <c r="A11" s="434"/>
      <c r="B11" s="205" t="s">
        <v>20</v>
      </c>
      <c r="C11" s="193" t="s">
        <v>79</v>
      </c>
      <c r="D11" s="176">
        <f>'1-3'!E11</f>
        <v>4955.5555555555557</v>
      </c>
      <c r="E11" s="297">
        <f t="shared" si="1"/>
        <v>4398.8888888888887</v>
      </c>
      <c r="F11" s="296">
        <f t="shared" si="0"/>
        <v>-11.233183856502247</v>
      </c>
      <c r="G11" s="332">
        <v>3600</v>
      </c>
      <c r="H11" s="311">
        <v>3600</v>
      </c>
      <c r="I11" s="333">
        <v>4800</v>
      </c>
      <c r="J11" s="328">
        <v>4000</v>
      </c>
      <c r="K11" s="319">
        <v>5970</v>
      </c>
      <c r="L11" s="334">
        <v>3200</v>
      </c>
      <c r="M11" s="346">
        <v>5120</v>
      </c>
      <c r="N11" s="321">
        <v>4800</v>
      </c>
      <c r="O11" s="352">
        <v>4500</v>
      </c>
      <c r="P11" s="3"/>
    </row>
    <row r="12" spans="1:16" ht="19.5" customHeight="1">
      <c r="A12" s="434"/>
      <c r="B12" s="205" t="s">
        <v>38</v>
      </c>
      <c r="C12" s="193" t="s">
        <v>42</v>
      </c>
      <c r="D12" s="176">
        <f>'1-3'!E12</f>
        <v>2282.2222222222222</v>
      </c>
      <c r="E12" s="297">
        <f t="shared" si="1"/>
        <v>2278.8888888888887</v>
      </c>
      <c r="F12" s="296">
        <f t="shared" si="0"/>
        <v>-0.14605647517040588</v>
      </c>
      <c r="G12" s="332">
        <v>2480</v>
      </c>
      <c r="H12" s="311">
        <v>2400</v>
      </c>
      <c r="I12" s="333">
        <v>2800</v>
      </c>
      <c r="J12" s="328">
        <v>1950</v>
      </c>
      <c r="K12" s="319">
        <v>2450</v>
      </c>
      <c r="L12" s="334">
        <v>1800</v>
      </c>
      <c r="M12" s="346">
        <v>1980</v>
      </c>
      <c r="N12" s="321">
        <v>2900</v>
      </c>
      <c r="O12" s="352">
        <v>1750</v>
      </c>
      <c r="P12" s="3"/>
    </row>
    <row r="13" spans="1:16" ht="19.5" customHeight="1">
      <c r="A13" s="434"/>
      <c r="B13" s="65" t="s">
        <v>8</v>
      </c>
      <c r="C13" s="46" t="s">
        <v>46</v>
      </c>
      <c r="D13" s="176">
        <f>'1-3'!E13</f>
        <v>1960</v>
      </c>
      <c r="E13" s="297">
        <f t="shared" si="1"/>
        <v>2054.4444444444443</v>
      </c>
      <c r="F13" s="296">
        <f t="shared" si="0"/>
        <v>4.8185941043083851</v>
      </c>
      <c r="G13" s="332">
        <v>2580</v>
      </c>
      <c r="H13" s="311">
        <v>1500</v>
      </c>
      <c r="I13" s="333">
        <v>1480</v>
      </c>
      <c r="J13" s="328">
        <v>2650</v>
      </c>
      <c r="K13" s="319">
        <v>1980</v>
      </c>
      <c r="L13" s="334">
        <v>1500</v>
      </c>
      <c r="M13" s="346">
        <v>2300</v>
      </c>
      <c r="N13" s="321">
        <v>3000</v>
      </c>
      <c r="O13" s="352">
        <v>1500</v>
      </c>
      <c r="P13" s="3"/>
    </row>
    <row r="14" spans="1:16" ht="19.5" customHeight="1">
      <c r="A14" s="434"/>
      <c r="B14" s="65" t="s">
        <v>13</v>
      </c>
      <c r="C14" s="46" t="s">
        <v>59</v>
      </c>
      <c r="D14" s="176">
        <f>'1-3'!E14</f>
        <v>2741.1111111111113</v>
      </c>
      <c r="E14" s="297">
        <f t="shared" si="1"/>
        <v>2791.1111111111113</v>
      </c>
      <c r="F14" s="296">
        <f t="shared" si="0"/>
        <v>1.8240778273206322</v>
      </c>
      <c r="G14" s="332">
        <v>3500</v>
      </c>
      <c r="H14" s="311">
        <v>2100</v>
      </c>
      <c r="I14" s="333">
        <v>1980</v>
      </c>
      <c r="J14" s="328">
        <v>3950</v>
      </c>
      <c r="K14" s="319">
        <v>2200</v>
      </c>
      <c r="L14" s="334">
        <v>3000</v>
      </c>
      <c r="M14" s="346">
        <v>2890</v>
      </c>
      <c r="N14" s="321">
        <v>3000</v>
      </c>
      <c r="O14" s="352">
        <v>2500</v>
      </c>
      <c r="P14" s="3"/>
    </row>
    <row r="15" spans="1:16" ht="19.5" customHeight="1">
      <c r="A15" s="434"/>
      <c r="B15" s="65" t="s">
        <v>86</v>
      </c>
      <c r="C15" s="46" t="s">
        <v>71</v>
      </c>
      <c r="D15" s="176">
        <f>'1-3'!E15</f>
        <v>25705</v>
      </c>
      <c r="E15" s="297">
        <f>SUM(G15:O15)/8</f>
        <v>25705</v>
      </c>
      <c r="F15" s="296">
        <f t="shared" si="0"/>
        <v>0</v>
      </c>
      <c r="G15" s="332">
        <v>25000</v>
      </c>
      <c r="H15" s="311">
        <v>26000</v>
      </c>
      <c r="I15" s="333">
        <v>32400</v>
      </c>
      <c r="J15" s="328">
        <v>33000</v>
      </c>
      <c r="K15" s="319">
        <v>26000</v>
      </c>
      <c r="L15" s="334"/>
      <c r="M15" s="346">
        <v>22740</v>
      </c>
      <c r="N15" s="321">
        <v>21000</v>
      </c>
      <c r="O15" s="352">
        <v>19500</v>
      </c>
      <c r="P15" s="3"/>
    </row>
    <row r="16" spans="1:16" ht="19.5" customHeight="1">
      <c r="A16" s="434"/>
      <c r="B16" s="65" t="s">
        <v>21</v>
      </c>
      <c r="C16" s="46" t="s">
        <v>62</v>
      </c>
      <c r="D16" s="176">
        <f>'1-3'!E16</f>
        <v>3678.8888888888887</v>
      </c>
      <c r="E16" s="297">
        <f>SUM(G16:O16)/9</f>
        <v>3388.8888888888887</v>
      </c>
      <c r="F16" s="296">
        <f t="shared" si="0"/>
        <v>-7.8828148595590468</v>
      </c>
      <c r="G16" s="332">
        <v>3000</v>
      </c>
      <c r="H16" s="311">
        <v>3500</v>
      </c>
      <c r="I16" s="333">
        <v>4500</v>
      </c>
      <c r="J16" s="328">
        <v>1700</v>
      </c>
      <c r="K16" s="319">
        <v>3600</v>
      </c>
      <c r="L16" s="334">
        <v>2500</v>
      </c>
      <c r="M16" s="346">
        <v>4300</v>
      </c>
      <c r="N16" s="321">
        <v>3900</v>
      </c>
      <c r="O16" s="352">
        <v>3500</v>
      </c>
      <c r="P16" s="3"/>
    </row>
    <row r="17" spans="1:16" ht="19.5" customHeight="1" thickBot="1">
      <c r="A17" s="434"/>
      <c r="B17" s="64" t="s">
        <v>16</v>
      </c>
      <c r="C17" s="52" t="s">
        <v>70</v>
      </c>
      <c r="D17" s="178">
        <f>'1-3'!E17</f>
        <v>4566.666666666667</v>
      </c>
      <c r="E17" s="256">
        <f>SUM(G17:O17)/9</f>
        <v>4525.5555555555557</v>
      </c>
      <c r="F17" s="275">
        <f t="shared" si="0"/>
        <v>-0.90024330900243743</v>
      </c>
      <c r="G17" s="337">
        <v>3500</v>
      </c>
      <c r="H17" s="316">
        <v>3900</v>
      </c>
      <c r="I17" s="338">
        <v>4980</v>
      </c>
      <c r="J17" s="343">
        <v>3950</v>
      </c>
      <c r="K17" s="326">
        <v>4000</v>
      </c>
      <c r="L17" s="339">
        <v>4000</v>
      </c>
      <c r="M17" s="347">
        <v>6900</v>
      </c>
      <c r="N17" s="327">
        <v>5500</v>
      </c>
      <c r="O17" s="353">
        <v>4000</v>
      </c>
      <c r="P17" s="3"/>
    </row>
    <row r="18" spans="1:16" ht="19.5" customHeight="1">
      <c r="A18" s="435" t="s">
        <v>9</v>
      </c>
      <c r="B18" s="63" t="s">
        <v>23</v>
      </c>
      <c r="C18" s="49" t="s">
        <v>65</v>
      </c>
      <c r="D18" s="175">
        <f>'1-3'!E18</f>
        <v>83225</v>
      </c>
      <c r="E18" s="266">
        <f>SUM(G18:O18)/8</f>
        <v>82600</v>
      </c>
      <c r="F18" s="265">
        <f t="shared" si="0"/>
        <v>-0.7509762691498949</v>
      </c>
      <c r="G18" s="329">
        <v>78000</v>
      </c>
      <c r="H18" s="311">
        <v>81000</v>
      </c>
      <c r="I18" s="330">
        <v>102000</v>
      </c>
      <c r="J18" s="342">
        <v>78000</v>
      </c>
      <c r="K18" s="324">
        <v>84000</v>
      </c>
      <c r="L18" s="331"/>
      <c r="M18" s="348">
        <v>72800</v>
      </c>
      <c r="N18" s="320">
        <v>87000</v>
      </c>
      <c r="O18" s="351">
        <v>78000</v>
      </c>
      <c r="P18" s="3"/>
    </row>
    <row r="19" spans="1:16" ht="19.5" customHeight="1">
      <c r="A19" s="436"/>
      <c r="B19" s="65" t="s">
        <v>84</v>
      </c>
      <c r="C19" s="46" t="s">
        <v>90</v>
      </c>
      <c r="D19" s="176">
        <f>'1-3'!E19</f>
        <v>16166.666666666666</v>
      </c>
      <c r="E19" s="176">
        <f t="shared" ref="E19:E39" si="2">SUM(G19:O19)/9</f>
        <v>15177.777777777777</v>
      </c>
      <c r="F19" s="296">
        <f t="shared" si="0"/>
        <v>-6.1168384879725073</v>
      </c>
      <c r="G19" s="332">
        <v>16800</v>
      </c>
      <c r="H19" s="311">
        <v>17400</v>
      </c>
      <c r="I19" s="333">
        <v>14800</v>
      </c>
      <c r="J19" s="328">
        <v>13000</v>
      </c>
      <c r="K19" s="319">
        <v>18800</v>
      </c>
      <c r="L19" s="334">
        <v>14400</v>
      </c>
      <c r="M19" s="346">
        <v>11800</v>
      </c>
      <c r="N19" s="321">
        <v>15200</v>
      </c>
      <c r="O19" s="352">
        <v>14400</v>
      </c>
      <c r="P19" s="3"/>
    </row>
    <row r="20" spans="1:16" ht="19.5" customHeight="1">
      <c r="A20" s="436"/>
      <c r="B20" s="65" t="s">
        <v>28</v>
      </c>
      <c r="C20" s="46" t="s">
        <v>61</v>
      </c>
      <c r="D20" s="176">
        <f>'1-3'!E20</f>
        <v>7288.8888888888887</v>
      </c>
      <c r="E20" s="297">
        <f t="shared" si="2"/>
        <v>7388.8888888888887</v>
      </c>
      <c r="F20" s="296">
        <f t="shared" si="0"/>
        <v>1.3719512195121952</v>
      </c>
      <c r="G20" s="332">
        <v>8000</v>
      </c>
      <c r="H20" s="311">
        <v>8000</v>
      </c>
      <c r="I20" s="333">
        <v>7900</v>
      </c>
      <c r="J20" s="328">
        <v>5800</v>
      </c>
      <c r="K20" s="319">
        <v>7900</v>
      </c>
      <c r="L20" s="334">
        <v>6900</v>
      </c>
      <c r="M20" s="346">
        <v>7800</v>
      </c>
      <c r="N20" s="321">
        <v>7200</v>
      </c>
      <c r="O20" s="352">
        <v>7000</v>
      </c>
      <c r="P20" s="3"/>
    </row>
    <row r="21" spans="1:16" ht="19.5" customHeight="1" thickBot="1">
      <c r="A21" s="437"/>
      <c r="B21" s="62" t="s">
        <v>32</v>
      </c>
      <c r="C21" s="34" t="s">
        <v>48</v>
      </c>
      <c r="D21" s="177">
        <f>'1-3'!E21</f>
        <v>7643.333333333333</v>
      </c>
      <c r="E21" s="256">
        <f t="shared" si="2"/>
        <v>7226.666666666667</v>
      </c>
      <c r="F21" s="275">
        <f t="shared" si="0"/>
        <v>-5.4513737461840313</v>
      </c>
      <c r="G21" s="337">
        <v>8900</v>
      </c>
      <c r="H21" s="325">
        <v>8800</v>
      </c>
      <c r="I21" s="338">
        <v>5980</v>
      </c>
      <c r="J21" s="343">
        <v>7980</v>
      </c>
      <c r="K21" s="323">
        <v>5980</v>
      </c>
      <c r="L21" s="339">
        <v>6500</v>
      </c>
      <c r="M21" s="347">
        <v>8250</v>
      </c>
      <c r="N21" s="322">
        <v>6700</v>
      </c>
      <c r="O21" s="353">
        <v>5950</v>
      </c>
      <c r="P21" s="3"/>
    </row>
    <row r="22" spans="1:16" ht="19.5" customHeight="1">
      <c r="A22" s="438" t="s">
        <v>94</v>
      </c>
      <c r="B22" s="61" t="s">
        <v>88</v>
      </c>
      <c r="C22" s="56" t="s">
        <v>92</v>
      </c>
      <c r="D22" s="60">
        <f>'1-3'!E22</f>
        <v>4822.2222222222226</v>
      </c>
      <c r="E22" s="60">
        <f t="shared" si="2"/>
        <v>4794.4444444444443</v>
      </c>
      <c r="F22" s="265">
        <f t="shared" si="0"/>
        <v>-0.57603686635945739</v>
      </c>
      <c r="G22" s="329">
        <v>5000</v>
      </c>
      <c r="H22" s="310">
        <v>5000</v>
      </c>
      <c r="I22" s="330">
        <v>6400</v>
      </c>
      <c r="J22" s="342">
        <v>5000</v>
      </c>
      <c r="K22" s="318">
        <v>5000</v>
      </c>
      <c r="L22" s="331">
        <v>4000</v>
      </c>
      <c r="M22" s="348">
        <v>3300</v>
      </c>
      <c r="N22" s="321">
        <v>4450</v>
      </c>
      <c r="O22" s="351">
        <v>5000</v>
      </c>
      <c r="P22" s="3"/>
    </row>
    <row r="23" spans="1:16" ht="19.5" customHeight="1">
      <c r="A23" s="438"/>
      <c r="B23" s="65" t="s">
        <v>17</v>
      </c>
      <c r="C23" s="46" t="s">
        <v>72</v>
      </c>
      <c r="D23" s="176">
        <f>'1-3'!E23</f>
        <v>14611.111111111111</v>
      </c>
      <c r="E23" s="297">
        <f>SUM(G23:O23)/9</f>
        <v>13577.777777777777</v>
      </c>
      <c r="F23" s="296">
        <f>(E23-D23)/D23*100</f>
        <v>-7.0722433460076086</v>
      </c>
      <c r="G23" s="332">
        <v>15000</v>
      </c>
      <c r="H23" s="311">
        <v>15000</v>
      </c>
      <c r="I23" s="333">
        <v>12000</v>
      </c>
      <c r="J23" s="328">
        <v>10000</v>
      </c>
      <c r="K23" s="319">
        <v>20000</v>
      </c>
      <c r="L23" s="334">
        <v>12000</v>
      </c>
      <c r="M23" s="346">
        <v>15000</v>
      </c>
      <c r="N23" s="321">
        <v>8200</v>
      </c>
      <c r="O23" s="352">
        <v>15000</v>
      </c>
      <c r="P23" s="3"/>
    </row>
    <row r="24" spans="1:16" ht="19.5" customHeight="1">
      <c r="A24" s="438"/>
      <c r="B24" s="65" t="s">
        <v>91</v>
      </c>
      <c r="C24" s="46" t="s">
        <v>41</v>
      </c>
      <c r="D24" s="176">
        <f>'1-3'!E24</f>
        <v>4922.2222222222226</v>
      </c>
      <c r="E24" s="297">
        <f>SUM(G24:O24)/9</f>
        <v>4888.8888888888887</v>
      </c>
      <c r="F24" s="296">
        <f t="shared" si="0"/>
        <v>-0.6772009029345496</v>
      </c>
      <c r="G24" s="332">
        <v>6000</v>
      </c>
      <c r="H24" s="311">
        <v>4000</v>
      </c>
      <c r="I24" s="333">
        <v>6000</v>
      </c>
      <c r="J24" s="328">
        <v>4000</v>
      </c>
      <c r="K24" s="319">
        <v>5000</v>
      </c>
      <c r="L24" s="334">
        <v>4000</v>
      </c>
      <c r="M24" s="346">
        <v>7000</v>
      </c>
      <c r="N24" s="321">
        <v>4500</v>
      </c>
      <c r="O24" s="352">
        <v>3500</v>
      </c>
      <c r="P24" s="3"/>
    </row>
    <row r="25" spans="1:16" ht="19.5" customHeight="1" thickBot="1">
      <c r="A25" s="439"/>
      <c r="B25" s="47" t="s">
        <v>4</v>
      </c>
      <c r="C25" s="34" t="s">
        <v>45</v>
      </c>
      <c r="D25" s="178">
        <f>'1-3'!E25</f>
        <v>1974.4444444444443</v>
      </c>
      <c r="E25" s="256">
        <f>SUM(G25:O25)/9</f>
        <v>1857.7777777777778</v>
      </c>
      <c r="F25" s="275">
        <f t="shared" si="0"/>
        <v>-5.9088351153629644</v>
      </c>
      <c r="G25" s="337">
        <v>1380</v>
      </c>
      <c r="H25" s="316">
        <v>1400</v>
      </c>
      <c r="I25" s="338">
        <v>1700</v>
      </c>
      <c r="J25" s="343">
        <v>1500</v>
      </c>
      <c r="K25" s="323">
        <v>2990</v>
      </c>
      <c r="L25" s="339">
        <v>2300</v>
      </c>
      <c r="M25" s="347">
        <v>1800</v>
      </c>
      <c r="N25" s="322">
        <v>2450</v>
      </c>
      <c r="O25" s="353">
        <v>1200</v>
      </c>
      <c r="P25" s="3"/>
    </row>
    <row r="26" spans="1:16" ht="19.5" customHeight="1">
      <c r="A26" s="440" t="s">
        <v>26</v>
      </c>
      <c r="B26" s="48" t="s">
        <v>14</v>
      </c>
      <c r="C26" s="49" t="s">
        <v>69</v>
      </c>
      <c r="D26" s="175">
        <f>'1-3'!E26</f>
        <v>8290</v>
      </c>
      <c r="E26" s="266">
        <f t="shared" si="2"/>
        <v>8464.4444444444453</v>
      </c>
      <c r="F26" s="265">
        <f t="shared" si="0"/>
        <v>2.1042755662779888</v>
      </c>
      <c r="G26" s="329">
        <v>7750</v>
      </c>
      <c r="H26" s="311">
        <v>8850</v>
      </c>
      <c r="I26" s="330">
        <v>9840</v>
      </c>
      <c r="J26" s="342">
        <v>8950</v>
      </c>
      <c r="K26" s="324">
        <v>8390</v>
      </c>
      <c r="L26" s="331">
        <v>5780</v>
      </c>
      <c r="M26" s="348">
        <v>9940</v>
      </c>
      <c r="N26" s="320">
        <v>7680</v>
      </c>
      <c r="O26" s="351">
        <v>9000</v>
      </c>
      <c r="P26" s="3"/>
    </row>
    <row r="27" spans="1:16" ht="19.5" customHeight="1">
      <c r="A27" s="441"/>
      <c r="B27" s="45" t="s">
        <v>10</v>
      </c>
      <c r="C27" s="46" t="s">
        <v>63</v>
      </c>
      <c r="D27" s="176">
        <f>'1-3'!E27</f>
        <v>8938.8888888888887</v>
      </c>
      <c r="E27" s="297">
        <f t="shared" si="2"/>
        <v>9027.7777777777774</v>
      </c>
      <c r="F27" s="296">
        <f t="shared" si="0"/>
        <v>0.99440646364201135</v>
      </c>
      <c r="G27" s="332">
        <v>9200</v>
      </c>
      <c r="H27" s="311">
        <v>8980</v>
      </c>
      <c r="I27" s="333">
        <v>5780</v>
      </c>
      <c r="J27" s="328">
        <v>10000</v>
      </c>
      <c r="K27" s="319">
        <v>10690</v>
      </c>
      <c r="L27" s="334">
        <v>9900</v>
      </c>
      <c r="M27" s="346">
        <v>9000</v>
      </c>
      <c r="N27" s="321">
        <v>8900</v>
      </c>
      <c r="O27" s="352">
        <v>8800</v>
      </c>
      <c r="P27" s="3"/>
    </row>
    <row r="28" spans="1:16" ht="19.5" customHeight="1">
      <c r="A28" s="441"/>
      <c r="B28" s="45" t="s">
        <v>12</v>
      </c>
      <c r="C28" s="46" t="s">
        <v>39</v>
      </c>
      <c r="D28" s="176">
        <f>'1-3'!E28</f>
        <v>2206.6666666666665</v>
      </c>
      <c r="E28" s="297">
        <f t="shared" si="2"/>
        <v>2206.6666666666665</v>
      </c>
      <c r="F28" s="296">
        <f t="shared" si="0"/>
        <v>0</v>
      </c>
      <c r="G28" s="332">
        <v>1950</v>
      </c>
      <c r="H28" s="311">
        <v>2450</v>
      </c>
      <c r="I28" s="333">
        <v>2400</v>
      </c>
      <c r="J28" s="328">
        <v>2400</v>
      </c>
      <c r="K28" s="319">
        <v>2050</v>
      </c>
      <c r="L28" s="334">
        <v>2480</v>
      </c>
      <c r="M28" s="346">
        <v>1950</v>
      </c>
      <c r="N28" s="321">
        <v>1680</v>
      </c>
      <c r="O28" s="352">
        <v>2500</v>
      </c>
      <c r="P28" s="3"/>
    </row>
    <row r="29" spans="1:16" ht="19.5" customHeight="1">
      <c r="A29" s="441"/>
      <c r="B29" s="45" t="s">
        <v>33</v>
      </c>
      <c r="C29" s="46" t="s">
        <v>73</v>
      </c>
      <c r="D29" s="176">
        <f>'1-3'!E29</f>
        <v>6115.5555555555557</v>
      </c>
      <c r="E29" s="297">
        <f t="shared" si="2"/>
        <v>6204.4444444444443</v>
      </c>
      <c r="F29" s="296">
        <f t="shared" si="0"/>
        <v>1.4534883720930198</v>
      </c>
      <c r="G29" s="332">
        <v>5800</v>
      </c>
      <c r="H29" s="311">
        <v>5400</v>
      </c>
      <c r="I29" s="333">
        <v>5700</v>
      </c>
      <c r="J29" s="328">
        <v>4800</v>
      </c>
      <c r="K29" s="319">
        <v>7790</v>
      </c>
      <c r="L29" s="334">
        <v>6250</v>
      </c>
      <c r="M29" s="346">
        <v>5650</v>
      </c>
      <c r="N29" s="321">
        <v>6950</v>
      </c>
      <c r="O29" s="352">
        <v>7500</v>
      </c>
      <c r="P29" s="3"/>
    </row>
    <row r="30" spans="1:16" ht="19.5" customHeight="1">
      <c r="A30" s="441"/>
      <c r="B30" s="45" t="s">
        <v>22</v>
      </c>
      <c r="C30" s="46" t="s">
        <v>60</v>
      </c>
      <c r="D30" s="176">
        <f>'1-3'!E30</f>
        <v>3622.2222222222222</v>
      </c>
      <c r="E30" s="297">
        <f t="shared" si="2"/>
        <v>3625.5555555555557</v>
      </c>
      <c r="F30" s="296">
        <f t="shared" si="0"/>
        <v>9.2024539877304801E-2</v>
      </c>
      <c r="G30" s="332">
        <v>3750</v>
      </c>
      <c r="H30" s="311">
        <v>3750</v>
      </c>
      <c r="I30" s="333">
        <v>4480</v>
      </c>
      <c r="J30" s="328">
        <v>3350</v>
      </c>
      <c r="K30" s="319">
        <v>3990</v>
      </c>
      <c r="L30" s="334">
        <v>2780</v>
      </c>
      <c r="M30" s="346">
        <v>3250</v>
      </c>
      <c r="N30" s="321">
        <v>3080</v>
      </c>
      <c r="O30" s="352">
        <v>4200</v>
      </c>
      <c r="P30" s="3"/>
    </row>
    <row r="31" spans="1:16" ht="31.9" customHeight="1">
      <c r="A31" s="441"/>
      <c r="B31" s="45" t="s">
        <v>36</v>
      </c>
      <c r="C31" s="50" t="s">
        <v>0</v>
      </c>
      <c r="D31" s="176">
        <f>'1-3'!E31</f>
        <v>1314.4444444444443</v>
      </c>
      <c r="E31" s="297">
        <f>SUM(G31:O31)/9</f>
        <v>1314.4444444444443</v>
      </c>
      <c r="F31" s="296">
        <f t="shared" si="0"/>
        <v>0</v>
      </c>
      <c r="G31" s="332">
        <v>1400</v>
      </c>
      <c r="H31" s="311">
        <v>1400</v>
      </c>
      <c r="I31" s="333">
        <v>1000</v>
      </c>
      <c r="J31" s="328">
        <v>990</v>
      </c>
      <c r="K31" s="319">
        <v>1590</v>
      </c>
      <c r="L31" s="334">
        <v>1000</v>
      </c>
      <c r="M31" s="346">
        <v>1200</v>
      </c>
      <c r="N31" s="321">
        <v>1250</v>
      </c>
      <c r="O31" s="352">
        <v>2000</v>
      </c>
      <c r="P31" s="3"/>
    </row>
    <row r="32" spans="1:16" ht="19.5" customHeight="1">
      <c r="A32" s="441"/>
      <c r="B32" s="45" t="s">
        <v>37</v>
      </c>
      <c r="C32" s="46" t="s">
        <v>44</v>
      </c>
      <c r="D32" s="176">
        <f>'1-3'!E32</f>
        <v>2872.2222222222222</v>
      </c>
      <c r="E32" s="297">
        <f t="shared" si="2"/>
        <v>2872.2222222222222</v>
      </c>
      <c r="F32" s="296">
        <f t="shared" si="0"/>
        <v>0</v>
      </c>
      <c r="G32" s="332">
        <v>2900</v>
      </c>
      <c r="H32" s="311">
        <v>2850</v>
      </c>
      <c r="I32" s="333">
        <v>2900</v>
      </c>
      <c r="J32" s="328">
        <v>2900</v>
      </c>
      <c r="K32" s="319">
        <v>2850</v>
      </c>
      <c r="L32" s="334">
        <v>2850</v>
      </c>
      <c r="M32" s="346">
        <v>2850</v>
      </c>
      <c r="N32" s="321">
        <v>2850</v>
      </c>
      <c r="O32" s="352">
        <v>2900</v>
      </c>
      <c r="P32" s="3"/>
    </row>
    <row r="33" spans="1:16" ht="19.5" customHeight="1">
      <c r="A33" s="441"/>
      <c r="B33" s="45" t="s">
        <v>5</v>
      </c>
      <c r="C33" s="46" t="s">
        <v>40</v>
      </c>
      <c r="D33" s="176">
        <f>'1-3'!E33</f>
        <v>780.44444444444446</v>
      </c>
      <c r="E33" s="297">
        <f t="shared" si="2"/>
        <v>793.55555555555554</v>
      </c>
      <c r="F33" s="296">
        <f t="shared" si="0"/>
        <v>1.6799544419134362</v>
      </c>
      <c r="G33" s="332">
        <v>740</v>
      </c>
      <c r="H33" s="311">
        <v>770</v>
      </c>
      <c r="I33" s="333">
        <v>830</v>
      </c>
      <c r="J33" s="328">
        <v>790</v>
      </c>
      <c r="K33" s="319">
        <v>736</v>
      </c>
      <c r="L33" s="334">
        <v>890</v>
      </c>
      <c r="M33" s="346">
        <v>796</v>
      </c>
      <c r="N33" s="321">
        <v>750</v>
      </c>
      <c r="O33" s="352">
        <v>840</v>
      </c>
      <c r="P33" s="3"/>
    </row>
    <row r="34" spans="1:16" ht="27">
      <c r="A34" s="441"/>
      <c r="B34" s="45" t="s">
        <v>18</v>
      </c>
      <c r="C34" s="51" t="s">
        <v>57</v>
      </c>
      <c r="D34" s="176">
        <f>'1-3'!E34</f>
        <v>22266.666666666668</v>
      </c>
      <c r="E34" s="297">
        <f t="shared" si="2"/>
        <v>22466.666666666668</v>
      </c>
      <c r="F34" s="296">
        <f t="shared" si="0"/>
        <v>0.89820359281437123</v>
      </c>
      <c r="G34" s="332">
        <v>23500</v>
      </c>
      <c r="H34" s="311">
        <v>22500</v>
      </c>
      <c r="I34" s="333">
        <v>23800</v>
      </c>
      <c r="J34" s="328">
        <v>22500</v>
      </c>
      <c r="K34" s="319">
        <v>21900</v>
      </c>
      <c r="L34" s="334">
        <v>22500</v>
      </c>
      <c r="M34" s="346">
        <v>25000</v>
      </c>
      <c r="N34" s="321">
        <v>19000</v>
      </c>
      <c r="O34" s="352">
        <v>21500</v>
      </c>
      <c r="P34" s="3"/>
    </row>
    <row r="35" spans="1:16" ht="19.5" customHeight="1">
      <c r="A35" s="441"/>
      <c r="B35" s="45" t="s">
        <v>19</v>
      </c>
      <c r="C35" s="46" t="s">
        <v>67</v>
      </c>
      <c r="D35" s="176">
        <f>'1-3'!E35</f>
        <v>1374.4444444444443</v>
      </c>
      <c r="E35" s="297">
        <f t="shared" si="2"/>
        <v>1374.4444444444443</v>
      </c>
      <c r="F35" s="296">
        <f t="shared" si="0"/>
        <v>0</v>
      </c>
      <c r="G35" s="332">
        <v>1350</v>
      </c>
      <c r="H35" s="311">
        <v>1450</v>
      </c>
      <c r="I35" s="333">
        <v>1430</v>
      </c>
      <c r="J35" s="328">
        <v>1380</v>
      </c>
      <c r="K35" s="319">
        <v>1360</v>
      </c>
      <c r="L35" s="334">
        <v>1350</v>
      </c>
      <c r="M35" s="346">
        <v>1350</v>
      </c>
      <c r="N35" s="321">
        <v>1300</v>
      </c>
      <c r="O35" s="352">
        <v>1400</v>
      </c>
      <c r="P35" s="3"/>
    </row>
    <row r="36" spans="1:16" ht="19.5" customHeight="1">
      <c r="A36" s="441"/>
      <c r="B36" s="45" t="s">
        <v>30</v>
      </c>
      <c r="C36" s="46" t="s">
        <v>47</v>
      </c>
      <c r="D36" s="176">
        <f>'1-3'!E36</f>
        <v>1641.1111111111111</v>
      </c>
      <c r="E36" s="297">
        <f t="shared" si="2"/>
        <v>1641.1111111111111</v>
      </c>
      <c r="F36" s="296">
        <f t="shared" si="0"/>
        <v>0</v>
      </c>
      <c r="G36" s="332">
        <v>1650</v>
      </c>
      <c r="H36" s="311">
        <v>1650</v>
      </c>
      <c r="I36" s="333">
        <v>1600</v>
      </c>
      <c r="J36" s="328">
        <v>1650</v>
      </c>
      <c r="K36" s="319">
        <v>1560</v>
      </c>
      <c r="L36" s="334">
        <v>1800</v>
      </c>
      <c r="M36" s="346">
        <v>1650</v>
      </c>
      <c r="N36" s="321">
        <v>1410</v>
      </c>
      <c r="O36" s="352">
        <v>1800</v>
      </c>
      <c r="P36" s="3"/>
    </row>
    <row r="37" spans="1:16" ht="19.5" customHeight="1">
      <c r="A37" s="441"/>
      <c r="B37" s="45" t="s">
        <v>15</v>
      </c>
      <c r="C37" s="46" t="s">
        <v>68</v>
      </c>
      <c r="D37" s="176">
        <f>'1-3'!E37</f>
        <v>1641.1111111111111</v>
      </c>
      <c r="E37" s="297">
        <f t="shared" si="2"/>
        <v>1630</v>
      </c>
      <c r="F37" s="296">
        <f t="shared" si="0"/>
        <v>-0.67704807041299775</v>
      </c>
      <c r="G37" s="317">
        <v>1250</v>
      </c>
      <c r="H37" s="311">
        <v>1700</v>
      </c>
      <c r="I37" s="312">
        <v>1700</v>
      </c>
      <c r="J37" s="309">
        <v>1900</v>
      </c>
      <c r="K37" s="319">
        <v>1950</v>
      </c>
      <c r="L37" s="313">
        <v>1850</v>
      </c>
      <c r="M37" s="346">
        <v>920</v>
      </c>
      <c r="N37" s="354">
        <v>1700</v>
      </c>
      <c r="O37" s="352">
        <v>1700</v>
      </c>
      <c r="P37" s="3"/>
    </row>
    <row r="38" spans="1:16" ht="19.5" customHeight="1">
      <c r="A38" s="441"/>
      <c r="B38" s="45" t="s">
        <v>7</v>
      </c>
      <c r="C38" s="46" t="s">
        <v>64</v>
      </c>
      <c r="D38" s="176">
        <f>'1-3'!E38</f>
        <v>538.88888888888891</v>
      </c>
      <c r="E38" s="297">
        <f>SUM(G38:O38)/9</f>
        <v>538.88888888888891</v>
      </c>
      <c r="F38" s="296">
        <f t="shared" si="0"/>
        <v>0</v>
      </c>
      <c r="G38" s="317">
        <v>600</v>
      </c>
      <c r="H38" s="311">
        <v>550</v>
      </c>
      <c r="I38" s="312">
        <v>490</v>
      </c>
      <c r="J38" s="312">
        <v>550</v>
      </c>
      <c r="K38" s="319">
        <v>480</v>
      </c>
      <c r="L38" s="313">
        <v>580</v>
      </c>
      <c r="M38" s="349">
        <v>550</v>
      </c>
      <c r="N38" s="354">
        <v>450</v>
      </c>
      <c r="O38" s="314">
        <v>600</v>
      </c>
      <c r="P38" s="3"/>
    </row>
    <row r="39" spans="1:16" ht="19.5" customHeight="1">
      <c r="A39" s="441"/>
      <c r="B39" s="45" t="s">
        <v>31</v>
      </c>
      <c r="C39" s="46" t="s">
        <v>74</v>
      </c>
      <c r="D39" s="176">
        <f>'1-3'!E39</f>
        <v>11752.222222222223</v>
      </c>
      <c r="E39" s="297">
        <f t="shared" si="2"/>
        <v>11752.222222222223</v>
      </c>
      <c r="F39" s="296">
        <f t="shared" si="0"/>
        <v>0</v>
      </c>
      <c r="G39" s="332">
        <v>12500</v>
      </c>
      <c r="H39" s="311">
        <v>11500</v>
      </c>
      <c r="I39" s="333">
        <v>12300</v>
      </c>
      <c r="J39" s="328">
        <v>12000</v>
      </c>
      <c r="K39" s="319">
        <v>11970</v>
      </c>
      <c r="L39" s="334">
        <v>11500</v>
      </c>
      <c r="M39" s="350">
        <v>11000</v>
      </c>
      <c r="N39" s="321">
        <v>11500</v>
      </c>
      <c r="O39" s="335">
        <v>11500</v>
      </c>
      <c r="P39" s="3"/>
    </row>
    <row r="40" spans="1:16" ht="26.25" customHeight="1" thickBot="1">
      <c r="A40" s="442"/>
      <c r="B40" s="194" t="s">
        <v>83</v>
      </c>
      <c r="C40" s="195" t="s">
        <v>89</v>
      </c>
      <c r="D40" s="176">
        <f>'1-3'!E40</f>
        <v>25100</v>
      </c>
      <c r="E40" s="177">
        <f>SUM(G40:O40)/9</f>
        <v>24988.888888888891</v>
      </c>
      <c r="F40" s="275">
        <f t="shared" si="0"/>
        <v>-0.44267374944665139</v>
      </c>
      <c r="G40" s="337">
        <v>23800</v>
      </c>
      <c r="H40" s="316">
        <v>24500</v>
      </c>
      <c r="I40" s="338">
        <v>25800</v>
      </c>
      <c r="J40" s="338">
        <v>27500</v>
      </c>
      <c r="K40" s="323">
        <v>23900</v>
      </c>
      <c r="L40" s="339">
        <v>26500</v>
      </c>
      <c r="M40" s="340">
        <v>27000</v>
      </c>
      <c r="N40" s="322">
        <v>19900</v>
      </c>
      <c r="O40" s="341">
        <v>26000</v>
      </c>
      <c r="P40" s="3"/>
    </row>
    <row r="41" spans="1:16">
      <c r="A41" s="181"/>
      <c r="B41" s="186"/>
      <c r="C41" s="181"/>
      <c r="D41" s="92"/>
      <c r="E41" s="19"/>
      <c r="F41" s="182" t="s">
        <v>24</v>
      </c>
      <c r="G41" s="4"/>
      <c r="H41" s="55"/>
      <c r="I41" s="54"/>
      <c r="J41" s="204"/>
      <c r="K41" s="55"/>
      <c r="L41" s="4"/>
      <c r="M41" s="55"/>
      <c r="N41" s="5"/>
      <c r="O41" s="6"/>
      <c r="P41" s="1"/>
    </row>
    <row r="42" spans="1:16">
      <c r="A42" s="184"/>
      <c r="B42" s="187"/>
      <c r="C42" s="183"/>
      <c r="D42" s="16"/>
      <c r="E42" s="16"/>
      <c r="F42" s="183"/>
      <c r="G42" s="198"/>
      <c r="H42" s="198"/>
      <c r="I42" s="198"/>
      <c r="J42" s="198"/>
      <c r="K42" s="198"/>
      <c r="L42" s="198"/>
      <c r="M42" s="198"/>
      <c r="N42" s="198"/>
      <c r="O42" s="198"/>
    </row>
    <row r="43" spans="1:16">
      <c r="A43" s="184"/>
      <c r="B43" s="187"/>
      <c r="C43" s="183"/>
      <c r="D43" s="16"/>
      <c r="E43" s="16"/>
      <c r="F43" s="183"/>
      <c r="G43" s="198"/>
      <c r="H43" s="198"/>
      <c r="I43" s="198"/>
      <c r="J43" s="198"/>
      <c r="K43" s="198"/>
      <c r="L43" s="198"/>
      <c r="M43" s="198"/>
      <c r="N43" s="198"/>
      <c r="O43" s="198"/>
    </row>
    <row r="44" spans="1:16">
      <c r="A44" s="184"/>
      <c r="B44" s="187"/>
      <c r="C44" s="183"/>
      <c r="D44" s="16"/>
      <c r="E44" s="16"/>
      <c r="F44" s="183"/>
      <c r="G44" s="198"/>
      <c r="H44" s="198"/>
      <c r="I44" s="198"/>
      <c r="J44" s="198"/>
      <c r="K44" s="198"/>
      <c r="L44" s="198"/>
      <c r="M44" s="198"/>
      <c r="N44" s="198"/>
      <c r="O44" s="198"/>
    </row>
    <row r="45" spans="1:16">
      <c r="A45" s="184"/>
      <c r="B45" s="187"/>
      <c r="C45" s="183"/>
      <c r="D45" s="16"/>
      <c r="E45" s="16"/>
      <c r="F45" s="183"/>
      <c r="G45" s="198"/>
      <c r="H45" s="198"/>
      <c r="I45" s="198"/>
      <c r="J45" s="198"/>
      <c r="K45" s="198"/>
      <c r="L45" s="198"/>
      <c r="M45" s="198"/>
      <c r="N45" s="198"/>
      <c r="O45" s="198"/>
    </row>
    <row r="46" spans="1:16">
      <c r="A46" s="184"/>
      <c r="B46" s="187"/>
      <c r="C46" s="183"/>
      <c r="D46" s="16"/>
      <c r="E46" s="16"/>
      <c r="F46" s="183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1:16">
      <c r="A47" s="184"/>
      <c r="B47" s="188"/>
      <c r="C47" s="184"/>
      <c r="D47" s="17"/>
      <c r="E47" s="17"/>
      <c r="F47" s="184"/>
      <c r="G47" s="199"/>
      <c r="H47" s="199"/>
      <c r="I47" s="199"/>
      <c r="J47" s="199"/>
      <c r="K47" s="199"/>
      <c r="L47" s="199"/>
      <c r="M47" s="199"/>
      <c r="N47" s="199"/>
      <c r="O47" s="199"/>
      <c r="P47" s="181"/>
    </row>
    <row r="48" spans="1:16">
      <c r="A48" s="181"/>
      <c r="B48" s="186"/>
      <c r="C48" s="181"/>
      <c r="D48" s="15"/>
      <c r="E48" s="15"/>
      <c r="F48" s="181"/>
      <c r="G48" s="200"/>
      <c r="H48" s="200"/>
      <c r="I48" s="200"/>
      <c r="J48" s="200"/>
      <c r="K48" s="200"/>
      <c r="L48" s="200"/>
      <c r="M48" s="200"/>
      <c r="N48" s="200"/>
      <c r="O48" s="200"/>
      <c r="P48" s="181"/>
    </row>
    <row r="49" spans="1:16">
      <c r="A49" s="181"/>
      <c r="B49" s="186"/>
      <c r="C49" s="181"/>
      <c r="D49" s="15"/>
      <c r="E49" s="15"/>
      <c r="F49" s="181"/>
      <c r="G49" s="200"/>
      <c r="H49" s="200"/>
      <c r="I49" s="200"/>
      <c r="J49" s="200"/>
      <c r="K49" s="200"/>
      <c r="L49" s="200"/>
      <c r="M49" s="200"/>
      <c r="N49" s="200"/>
      <c r="O49" s="200"/>
      <c r="P49" s="181"/>
    </row>
    <row r="50" spans="1:16">
      <c r="A50" s="181"/>
      <c r="B50" s="186"/>
      <c r="C50" s="181"/>
      <c r="D50" s="15"/>
      <c r="E50" s="15"/>
      <c r="F50" s="181"/>
      <c r="G50" s="200"/>
      <c r="H50" s="200"/>
      <c r="I50" s="200"/>
      <c r="J50" s="200"/>
      <c r="K50" s="200"/>
      <c r="L50" s="200"/>
      <c r="M50" s="200"/>
      <c r="N50" s="200"/>
      <c r="O50" s="200"/>
      <c r="P50" s="181"/>
    </row>
    <row r="51" spans="1:16">
      <c r="A51" s="181"/>
      <c r="B51" s="186"/>
      <c r="C51" s="181"/>
      <c r="D51" s="15"/>
      <c r="E51" s="15"/>
      <c r="F51" s="181"/>
      <c r="G51" s="200"/>
      <c r="H51" s="200"/>
      <c r="I51" s="200"/>
      <c r="J51" s="200"/>
      <c r="K51" s="200"/>
      <c r="L51" s="200"/>
      <c r="M51" s="200"/>
      <c r="N51" s="200"/>
      <c r="O51" s="200"/>
      <c r="P51" s="181"/>
    </row>
    <row r="52" spans="1:16">
      <c r="A52" s="181"/>
      <c r="B52" s="186"/>
      <c r="C52" s="181"/>
      <c r="D52" s="15"/>
      <c r="E52" s="15"/>
      <c r="F52" s="181"/>
      <c r="G52" s="200"/>
      <c r="H52" s="200"/>
      <c r="I52" s="200"/>
      <c r="J52" s="200"/>
      <c r="K52" s="200"/>
      <c r="L52" s="200"/>
      <c r="M52" s="200"/>
      <c r="N52" s="200"/>
      <c r="O52" s="200"/>
      <c r="P52" s="181"/>
    </row>
    <row r="53" spans="1:16">
      <c r="A53" s="181"/>
      <c r="B53" s="186"/>
      <c r="C53" s="181"/>
      <c r="D53" s="15"/>
      <c r="E53" s="15"/>
      <c r="F53" s="181"/>
      <c r="G53" s="200"/>
      <c r="H53" s="200"/>
      <c r="I53" s="200"/>
      <c r="J53" s="200"/>
      <c r="K53" s="200"/>
      <c r="L53" s="200"/>
      <c r="M53" s="200"/>
      <c r="N53" s="200"/>
      <c r="O53" s="200"/>
      <c r="P53" s="181"/>
    </row>
    <row r="54" spans="1:16">
      <c r="A54" s="181"/>
      <c r="B54" s="186"/>
      <c r="C54" s="181"/>
      <c r="D54" s="15"/>
      <c r="E54" s="15"/>
      <c r="F54" s="181"/>
      <c r="G54" s="200"/>
      <c r="H54" s="200"/>
      <c r="I54" s="200"/>
      <c r="J54" s="200"/>
      <c r="K54" s="200"/>
      <c r="L54" s="200"/>
      <c r="M54" s="200"/>
      <c r="N54" s="200"/>
      <c r="O54" s="200"/>
      <c r="P54" s="181"/>
    </row>
    <row r="55" spans="1:16">
      <c r="A55" s="181"/>
      <c r="B55" s="186"/>
      <c r="C55" s="181"/>
      <c r="D55" s="15"/>
      <c r="E55" s="15"/>
      <c r="F55" s="181"/>
      <c r="G55" s="200"/>
      <c r="H55" s="200"/>
      <c r="I55" s="200"/>
      <c r="J55" s="200"/>
      <c r="K55" s="200"/>
      <c r="L55" s="200"/>
      <c r="M55" s="200"/>
      <c r="N55" s="200"/>
      <c r="O55" s="200"/>
      <c r="P55" s="181"/>
    </row>
    <row r="56" spans="1:16">
      <c r="A56" s="181"/>
      <c r="B56" s="186"/>
      <c r="C56" s="181"/>
      <c r="D56" s="15"/>
      <c r="E56" s="15"/>
      <c r="F56" s="181"/>
      <c r="G56" s="200"/>
      <c r="H56" s="200"/>
      <c r="I56" s="200"/>
      <c r="J56" s="200"/>
      <c r="K56" s="200"/>
      <c r="L56" s="200"/>
      <c r="M56" s="200"/>
      <c r="N56" s="200"/>
      <c r="O56" s="200"/>
      <c r="P56" s="181"/>
    </row>
    <row r="57" spans="1:16">
      <c r="A57" s="181"/>
      <c r="B57" s="186"/>
      <c r="C57" s="181"/>
      <c r="D57" s="15"/>
      <c r="E57" s="15"/>
      <c r="F57" s="181"/>
      <c r="G57" s="200"/>
      <c r="H57" s="200"/>
      <c r="I57" s="200"/>
      <c r="J57" s="200"/>
      <c r="K57" s="200"/>
      <c r="L57" s="200"/>
      <c r="M57" s="200"/>
      <c r="N57" s="200"/>
      <c r="O57" s="200"/>
      <c r="P57" s="181"/>
    </row>
    <row r="58" spans="1:16">
      <c r="A58" s="181"/>
      <c r="B58" s="186"/>
      <c r="C58" s="181"/>
      <c r="D58" s="15"/>
      <c r="E58" s="15"/>
      <c r="F58" s="181"/>
      <c r="G58" s="200"/>
      <c r="H58" s="200"/>
      <c r="I58" s="200"/>
      <c r="J58" s="200"/>
      <c r="K58" s="200"/>
      <c r="L58" s="200"/>
      <c r="M58" s="200"/>
      <c r="N58" s="200"/>
      <c r="O58" s="200"/>
      <c r="P58" s="181"/>
    </row>
    <row r="59" spans="1:16">
      <c r="A59" s="181"/>
      <c r="B59" s="186"/>
      <c r="C59" s="181"/>
      <c r="D59" s="15"/>
      <c r="E59" s="15"/>
      <c r="F59" s="181"/>
      <c r="G59" s="200"/>
      <c r="H59" s="200"/>
      <c r="I59" s="200"/>
      <c r="J59" s="200"/>
      <c r="K59" s="200"/>
      <c r="L59" s="200"/>
      <c r="M59" s="200"/>
      <c r="N59" s="200"/>
      <c r="O59" s="200"/>
      <c r="P59" s="181"/>
    </row>
    <row r="60" spans="1:16">
      <c r="A60" s="181"/>
      <c r="B60" s="186"/>
      <c r="C60" s="181"/>
      <c r="D60" s="15"/>
      <c r="E60" s="15"/>
      <c r="F60" s="181"/>
      <c r="G60" s="200"/>
      <c r="H60" s="200"/>
      <c r="I60" s="200"/>
      <c r="J60" s="200"/>
      <c r="K60" s="200"/>
      <c r="L60" s="200"/>
      <c r="M60" s="200"/>
      <c r="N60" s="200"/>
      <c r="O60" s="200"/>
      <c r="P60" s="181"/>
    </row>
    <row r="61" spans="1:16">
      <c r="A61" s="181"/>
      <c r="B61" s="186"/>
      <c r="C61" s="181"/>
      <c r="D61" s="15"/>
      <c r="E61" s="15"/>
      <c r="F61" s="181"/>
      <c r="G61" s="200"/>
      <c r="H61" s="200"/>
      <c r="I61" s="200"/>
      <c r="J61" s="200"/>
      <c r="K61" s="200"/>
      <c r="L61" s="200"/>
      <c r="M61" s="200"/>
      <c r="N61" s="200"/>
      <c r="O61" s="200"/>
      <c r="P61" s="181"/>
    </row>
    <row r="62" spans="1:16">
      <c r="A62" s="181"/>
      <c r="B62" s="186"/>
      <c r="C62" s="181"/>
      <c r="D62" s="15"/>
      <c r="E62" s="15"/>
      <c r="F62" s="181"/>
      <c r="G62" s="200"/>
      <c r="H62" s="200"/>
      <c r="I62" s="200"/>
      <c r="J62" s="200"/>
      <c r="K62" s="200"/>
      <c r="L62" s="200"/>
      <c r="M62" s="200"/>
      <c r="N62" s="200"/>
      <c r="O62" s="200"/>
      <c r="P62" s="181"/>
    </row>
    <row r="63" spans="1:16">
      <c r="A63" s="181"/>
      <c r="B63" s="186"/>
      <c r="C63" s="181"/>
      <c r="D63" s="15"/>
      <c r="E63" s="15"/>
      <c r="F63" s="181"/>
      <c r="G63" s="200"/>
      <c r="H63" s="200"/>
      <c r="I63" s="200"/>
      <c r="J63" s="200"/>
      <c r="K63" s="200"/>
      <c r="L63" s="200"/>
      <c r="M63" s="200"/>
      <c r="N63" s="200"/>
      <c r="O63" s="200"/>
      <c r="P63" s="181"/>
    </row>
    <row r="64" spans="1:16">
      <c r="A64" s="181"/>
      <c r="B64" s="186"/>
      <c r="C64" s="181"/>
      <c r="D64" s="15"/>
      <c r="E64" s="15"/>
      <c r="F64" s="181"/>
      <c r="G64" s="200"/>
      <c r="H64" s="200"/>
      <c r="I64" s="200"/>
      <c r="J64" s="200"/>
      <c r="K64" s="200"/>
      <c r="L64" s="200"/>
      <c r="M64" s="200"/>
      <c r="N64" s="200"/>
      <c r="O64" s="200"/>
      <c r="P64" s="181"/>
    </row>
    <row r="65" spans="1:16">
      <c r="A65" s="181"/>
      <c r="B65" s="186"/>
      <c r="C65" s="181"/>
      <c r="D65" s="15"/>
      <c r="E65" s="15"/>
      <c r="F65" s="181"/>
      <c r="G65" s="200"/>
      <c r="H65" s="200"/>
      <c r="I65" s="200"/>
      <c r="J65" s="200"/>
      <c r="K65" s="200"/>
      <c r="L65" s="200"/>
      <c r="M65" s="200"/>
      <c r="N65" s="200"/>
      <c r="O65" s="200"/>
      <c r="P65" s="181"/>
    </row>
    <row r="66" spans="1:16" ht="46.5" customHeight="1">
      <c r="A66" s="181"/>
      <c r="B66" s="186"/>
      <c r="C66" s="181"/>
      <c r="D66" s="15"/>
      <c r="E66" s="15"/>
      <c r="F66" s="181"/>
      <c r="G66" s="200"/>
      <c r="H66" s="200"/>
      <c r="I66" s="200"/>
      <c r="J66" s="200"/>
      <c r="K66" s="200"/>
      <c r="L66" s="200"/>
      <c r="M66" s="200"/>
      <c r="N66" s="200"/>
      <c r="O66" s="200"/>
      <c r="P66" s="181"/>
    </row>
    <row r="102" spans="1:16">
      <c r="A102" s="181"/>
      <c r="B102" s="186"/>
      <c r="C102" s="181"/>
      <c r="D102" s="15"/>
      <c r="E102" s="15"/>
      <c r="F102" s="181"/>
      <c r="G102" s="200"/>
      <c r="H102" s="200"/>
      <c r="I102" s="200"/>
      <c r="J102" s="200"/>
      <c r="K102" s="200"/>
      <c r="L102" s="200"/>
      <c r="M102" s="200"/>
      <c r="N102" s="200"/>
      <c r="O102" s="200"/>
      <c r="P102" s="181"/>
    </row>
  </sheetData>
  <mergeCells count="13">
    <mergeCell ref="A5:A17"/>
    <mergeCell ref="A18:A21"/>
    <mergeCell ref="A22:A25"/>
    <mergeCell ref="A26:A40"/>
    <mergeCell ref="A1:O1"/>
    <mergeCell ref="B2:C2"/>
    <mergeCell ref="A3:A4"/>
    <mergeCell ref="B3:B4"/>
    <mergeCell ref="C3:C4"/>
    <mergeCell ref="D3:D4"/>
    <mergeCell ref="E3:E4"/>
    <mergeCell ref="F3:F4"/>
    <mergeCell ref="G3:O3"/>
  </mergeCells>
  <phoneticPr fontId="14" type="noConversion"/>
  <conditionalFormatting sqref="F1:F1048576">
    <cfRule type="cellIs" dxfId="6" priority="1" stopIfTrue="1" operator="lessThan">
      <formula>0</formula>
    </cfRule>
  </conditionalFormatting>
  <printOptions horizontalCentered="1" verticalCentered="1"/>
  <pageMargins left="0" right="0" top="0" bottom="0" header="0" footer="0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200"/>
  </sheetPr>
  <dimension ref="A1:P102"/>
  <sheetViews>
    <sheetView topLeftCell="A4" zoomScale="128" zoomScaleNormal="128" zoomScaleSheetLayoutView="75" workbookViewId="0">
      <selection activeCell="E5" sqref="E5"/>
    </sheetView>
  </sheetViews>
  <sheetFormatPr defaultRowHeight="13.5"/>
  <cols>
    <col min="1" max="1" width="4" style="180" bestFit="1" customWidth="1"/>
    <col min="2" max="2" width="8.5546875" style="189" customWidth="1"/>
    <col min="3" max="3" width="22.21875" style="180" customWidth="1"/>
    <col min="4" max="4" width="9.5546875" style="18" customWidth="1"/>
    <col min="5" max="5" width="8.88671875" style="18" customWidth="1"/>
    <col min="6" max="6" width="9.77734375" style="180" customWidth="1"/>
    <col min="7" max="7" width="9.109375" style="196" customWidth="1"/>
    <col min="8" max="8" width="8.33203125" style="196" customWidth="1"/>
    <col min="9" max="9" width="8.44140625" style="196" customWidth="1"/>
    <col min="10" max="10" width="9.21875" style="196" customWidth="1"/>
    <col min="11" max="12" width="8.6640625" style="196" customWidth="1"/>
    <col min="13" max="13" width="8.109375" style="196" customWidth="1"/>
    <col min="14" max="14" width="7.88671875" style="196" customWidth="1"/>
    <col min="15" max="15" width="8.109375" style="196" customWidth="1"/>
    <col min="16" max="16" width="9.88671875" style="180" bestFit="1" customWidth="1"/>
    <col min="17" max="16384" width="8.88671875" style="180"/>
  </cols>
  <sheetData>
    <row r="1" spans="1:16" ht="22.5">
      <c r="A1" s="443" t="s">
        <v>99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181"/>
    </row>
    <row r="2" spans="1:16" ht="15.75" customHeight="1" thickBot="1">
      <c r="A2" s="185"/>
      <c r="B2" s="444"/>
      <c r="C2" s="444"/>
      <c r="D2" s="14"/>
      <c r="E2" s="14"/>
      <c r="F2" s="185"/>
      <c r="G2" s="197"/>
      <c r="H2" s="197"/>
      <c r="I2" s="197"/>
      <c r="J2" s="197"/>
      <c r="K2" s="197"/>
      <c r="L2" s="197"/>
      <c r="M2" s="197"/>
      <c r="N2" s="197"/>
      <c r="O2" s="53" t="s">
        <v>51</v>
      </c>
      <c r="P2" s="181"/>
    </row>
    <row r="3" spans="1:16" ht="15.75" customHeight="1">
      <c r="A3" s="445" t="s">
        <v>29</v>
      </c>
      <c r="B3" s="447" t="s">
        <v>81</v>
      </c>
      <c r="C3" s="449" t="s">
        <v>80</v>
      </c>
      <c r="D3" s="451" t="s">
        <v>82</v>
      </c>
      <c r="E3" s="453" t="s">
        <v>76</v>
      </c>
      <c r="F3" s="455" t="s">
        <v>75</v>
      </c>
      <c r="G3" s="457" t="s">
        <v>50</v>
      </c>
      <c r="H3" s="458"/>
      <c r="I3" s="458"/>
      <c r="J3" s="458"/>
      <c r="K3" s="458"/>
      <c r="L3" s="458"/>
      <c r="M3" s="458"/>
      <c r="N3" s="458"/>
      <c r="O3" s="459"/>
      <c r="P3" s="181"/>
    </row>
    <row r="4" spans="1:16" ht="15.75" customHeight="1" thickBot="1">
      <c r="A4" s="446"/>
      <c r="B4" s="448"/>
      <c r="C4" s="450"/>
      <c r="D4" s="452"/>
      <c r="E4" s="454"/>
      <c r="F4" s="456"/>
      <c r="G4" s="201" t="s">
        <v>2</v>
      </c>
      <c r="H4" s="202" t="s">
        <v>3</v>
      </c>
      <c r="I4" s="201" t="s">
        <v>1</v>
      </c>
      <c r="J4" s="202" t="s">
        <v>49</v>
      </c>
      <c r="K4" s="201" t="s">
        <v>52</v>
      </c>
      <c r="L4" s="202" t="s">
        <v>54</v>
      </c>
      <c r="M4" s="202" t="s">
        <v>55</v>
      </c>
      <c r="N4" s="202" t="s">
        <v>56</v>
      </c>
      <c r="O4" s="203" t="s">
        <v>53</v>
      </c>
      <c r="P4" s="181"/>
    </row>
    <row r="5" spans="1:16" ht="19.5" customHeight="1">
      <c r="A5" s="433" t="s">
        <v>6</v>
      </c>
      <c r="B5" s="190" t="s">
        <v>25</v>
      </c>
      <c r="C5" s="191" t="s">
        <v>43</v>
      </c>
      <c r="D5" s="175">
        <f>'2-1'!E5</f>
        <v>78177.777777777781</v>
      </c>
      <c r="E5" s="308">
        <f>SUM(G5:O5)/9</f>
        <v>79066.666666666672</v>
      </c>
      <c r="F5" s="307">
        <f t="shared" ref="F5:F40" si="0">(E5-D5)/D5*100</f>
        <v>1.137009664582151</v>
      </c>
      <c r="G5" s="329">
        <v>79500</v>
      </c>
      <c r="H5" s="310">
        <v>89000</v>
      </c>
      <c r="I5" s="330">
        <v>75800</v>
      </c>
      <c r="J5" s="342">
        <v>78000</v>
      </c>
      <c r="K5" s="318">
        <v>68500</v>
      </c>
      <c r="L5" s="331">
        <v>86000</v>
      </c>
      <c r="M5" s="356">
        <v>79800</v>
      </c>
      <c r="N5" s="320">
        <v>79000</v>
      </c>
      <c r="O5" s="351">
        <v>76000</v>
      </c>
      <c r="P5" s="2"/>
    </row>
    <row r="6" spans="1:16" ht="19.5" customHeight="1">
      <c r="A6" s="434"/>
      <c r="B6" s="192" t="s">
        <v>87</v>
      </c>
      <c r="C6" s="193" t="s">
        <v>27</v>
      </c>
      <c r="D6" s="176">
        <f>'2-1'!E6</f>
        <v>7138.8888888888887</v>
      </c>
      <c r="E6" s="297">
        <f>SUM(G6:O6)/9</f>
        <v>7138.8888888888887</v>
      </c>
      <c r="F6" s="296">
        <f t="shared" si="0"/>
        <v>0</v>
      </c>
      <c r="G6" s="332">
        <v>6200</v>
      </c>
      <c r="H6" s="311">
        <v>6500</v>
      </c>
      <c r="I6" s="333">
        <v>10500</v>
      </c>
      <c r="J6" s="328">
        <v>6900</v>
      </c>
      <c r="K6" s="319">
        <v>7450</v>
      </c>
      <c r="L6" s="334">
        <v>6500</v>
      </c>
      <c r="M6" s="345">
        <v>7500</v>
      </c>
      <c r="N6" s="321">
        <v>5200</v>
      </c>
      <c r="O6" s="352">
        <v>7500</v>
      </c>
      <c r="P6" s="3"/>
    </row>
    <row r="7" spans="1:16" ht="19.5" customHeight="1">
      <c r="A7" s="434"/>
      <c r="B7" s="192" t="s">
        <v>78</v>
      </c>
      <c r="C7" s="193" t="s">
        <v>77</v>
      </c>
      <c r="D7" s="176">
        <f>'2-1'!E7</f>
        <v>6725.5555555555557</v>
      </c>
      <c r="E7" s="297">
        <f t="shared" ref="E7:E14" si="1">SUM(G7:O7)/9</f>
        <v>6725.5555555555557</v>
      </c>
      <c r="F7" s="296">
        <f t="shared" si="0"/>
        <v>0</v>
      </c>
      <c r="G7" s="332">
        <v>6200</v>
      </c>
      <c r="H7" s="311">
        <v>6500</v>
      </c>
      <c r="I7" s="333">
        <v>6700</v>
      </c>
      <c r="J7" s="328">
        <v>6800</v>
      </c>
      <c r="K7" s="319">
        <v>9650</v>
      </c>
      <c r="L7" s="334">
        <v>6900</v>
      </c>
      <c r="M7" s="346">
        <v>6880</v>
      </c>
      <c r="N7" s="321">
        <v>4900</v>
      </c>
      <c r="O7" s="352">
        <v>6000</v>
      </c>
      <c r="P7" s="3"/>
    </row>
    <row r="8" spans="1:16" ht="19.5" customHeight="1">
      <c r="A8" s="434"/>
      <c r="B8" s="205" t="s">
        <v>11</v>
      </c>
      <c r="C8" s="193" t="s">
        <v>66</v>
      </c>
      <c r="D8" s="176">
        <f>'2-1'!E8</f>
        <v>4762.2222222222226</v>
      </c>
      <c r="E8" s="297">
        <f t="shared" si="1"/>
        <v>4264.4444444444443</v>
      </c>
      <c r="F8" s="296">
        <f t="shared" si="0"/>
        <v>-10.452636490900616</v>
      </c>
      <c r="G8" s="332">
        <v>3800</v>
      </c>
      <c r="H8" s="311">
        <v>3800</v>
      </c>
      <c r="I8" s="333">
        <v>4500</v>
      </c>
      <c r="J8" s="328">
        <v>3000</v>
      </c>
      <c r="K8" s="319">
        <v>3980</v>
      </c>
      <c r="L8" s="334">
        <v>4500</v>
      </c>
      <c r="M8" s="346">
        <v>5800</v>
      </c>
      <c r="N8" s="321">
        <v>5500</v>
      </c>
      <c r="O8" s="352">
        <v>3500</v>
      </c>
      <c r="P8" s="3"/>
    </row>
    <row r="9" spans="1:16" ht="19.5" customHeight="1">
      <c r="A9" s="434"/>
      <c r="B9" s="205" t="s">
        <v>34</v>
      </c>
      <c r="C9" s="193" t="s">
        <v>58</v>
      </c>
      <c r="D9" s="176">
        <f>'2-1'!E9</f>
        <v>1774.4444444444443</v>
      </c>
      <c r="E9" s="297">
        <f t="shared" si="1"/>
        <v>1594.4444444444443</v>
      </c>
      <c r="F9" s="296">
        <f t="shared" si="0"/>
        <v>-10.144020037570446</v>
      </c>
      <c r="G9" s="332">
        <v>1280</v>
      </c>
      <c r="H9" s="311">
        <v>1400</v>
      </c>
      <c r="I9" s="333">
        <v>1780</v>
      </c>
      <c r="J9" s="328">
        <v>1450</v>
      </c>
      <c r="K9" s="319">
        <v>1790</v>
      </c>
      <c r="L9" s="334">
        <v>1200</v>
      </c>
      <c r="M9" s="346">
        <v>1800</v>
      </c>
      <c r="N9" s="321">
        <v>2150</v>
      </c>
      <c r="O9" s="352">
        <v>1500</v>
      </c>
      <c r="P9" s="3"/>
    </row>
    <row r="10" spans="1:16" ht="19.5" customHeight="1">
      <c r="A10" s="434"/>
      <c r="B10" s="205" t="s">
        <v>35</v>
      </c>
      <c r="C10" s="193" t="s">
        <v>85</v>
      </c>
      <c r="D10" s="176">
        <f>'2-1'!E10</f>
        <v>1305.5555555555557</v>
      </c>
      <c r="E10" s="297">
        <f t="shared" si="1"/>
        <v>1293.3333333333333</v>
      </c>
      <c r="F10" s="296">
        <f t="shared" si="0"/>
        <v>-0.9361702127659709</v>
      </c>
      <c r="G10" s="336">
        <v>1250</v>
      </c>
      <c r="H10" s="315">
        <v>1200</v>
      </c>
      <c r="I10" s="333">
        <v>1200</v>
      </c>
      <c r="J10" s="328">
        <v>1500</v>
      </c>
      <c r="K10" s="319">
        <v>1840</v>
      </c>
      <c r="L10" s="334">
        <v>900</v>
      </c>
      <c r="M10" s="346">
        <v>780</v>
      </c>
      <c r="N10" s="321">
        <v>1720</v>
      </c>
      <c r="O10" s="352">
        <v>1250</v>
      </c>
      <c r="P10" s="3"/>
    </row>
    <row r="11" spans="1:16" ht="19.5" customHeight="1">
      <c r="A11" s="434"/>
      <c r="B11" s="205" t="s">
        <v>20</v>
      </c>
      <c r="C11" s="193" t="s">
        <v>79</v>
      </c>
      <c r="D11" s="176">
        <f>'2-1'!E11</f>
        <v>4398.8888888888887</v>
      </c>
      <c r="E11" s="297">
        <f t="shared" si="1"/>
        <v>4370</v>
      </c>
      <c r="F11" s="296">
        <f t="shared" si="0"/>
        <v>-0.65673149785298857</v>
      </c>
      <c r="G11" s="332">
        <v>4000</v>
      </c>
      <c r="H11" s="311">
        <v>3800</v>
      </c>
      <c r="I11" s="333">
        <v>3920</v>
      </c>
      <c r="J11" s="328">
        <v>4000</v>
      </c>
      <c r="K11" s="319">
        <v>6790</v>
      </c>
      <c r="L11" s="334">
        <v>3200</v>
      </c>
      <c r="M11" s="346">
        <v>5120</v>
      </c>
      <c r="N11" s="321">
        <v>4000</v>
      </c>
      <c r="O11" s="352">
        <v>4500</v>
      </c>
      <c r="P11" s="3"/>
    </row>
    <row r="12" spans="1:16" ht="19.5" customHeight="1">
      <c r="A12" s="434"/>
      <c r="B12" s="205" t="s">
        <v>38</v>
      </c>
      <c r="C12" s="193" t="s">
        <v>42</v>
      </c>
      <c r="D12" s="176">
        <f>'2-1'!E12</f>
        <v>2278.8888888888887</v>
      </c>
      <c r="E12" s="297">
        <f t="shared" si="1"/>
        <v>1702.2222222222222</v>
      </c>
      <c r="F12" s="296">
        <f t="shared" si="0"/>
        <v>-25.304729400292537</v>
      </c>
      <c r="G12" s="332">
        <v>1950</v>
      </c>
      <c r="H12" s="311">
        <v>1900</v>
      </c>
      <c r="I12" s="333">
        <v>1480</v>
      </c>
      <c r="J12" s="328">
        <v>1950</v>
      </c>
      <c r="K12" s="319">
        <v>2300</v>
      </c>
      <c r="L12" s="334">
        <v>1500</v>
      </c>
      <c r="M12" s="346">
        <v>1450</v>
      </c>
      <c r="N12" s="321">
        <v>990</v>
      </c>
      <c r="O12" s="352">
        <v>1800</v>
      </c>
      <c r="P12" s="3"/>
    </row>
    <row r="13" spans="1:16" ht="19.5" customHeight="1">
      <c r="A13" s="434"/>
      <c r="B13" s="65" t="s">
        <v>8</v>
      </c>
      <c r="C13" s="46" t="s">
        <v>46</v>
      </c>
      <c r="D13" s="176">
        <f>'2-1'!E13</f>
        <v>2054.4444444444443</v>
      </c>
      <c r="E13" s="297">
        <f t="shared" si="1"/>
        <v>1597.7777777777778</v>
      </c>
      <c r="F13" s="296">
        <f t="shared" si="0"/>
        <v>-22.228231476473763</v>
      </c>
      <c r="G13" s="332">
        <v>1280</v>
      </c>
      <c r="H13" s="311">
        <v>1200</v>
      </c>
      <c r="I13" s="333">
        <v>980</v>
      </c>
      <c r="J13" s="328">
        <v>1450</v>
      </c>
      <c r="K13" s="319">
        <v>1980</v>
      </c>
      <c r="L13" s="334">
        <v>1700</v>
      </c>
      <c r="M13" s="346">
        <v>1940</v>
      </c>
      <c r="N13" s="321">
        <v>2150</v>
      </c>
      <c r="O13" s="352">
        <v>1700</v>
      </c>
      <c r="P13" s="3"/>
    </row>
    <row r="14" spans="1:16" ht="19.5" customHeight="1">
      <c r="A14" s="434"/>
      <c r="B14" s="65" t="s">
        <v>13</v>
      </c>
      <c r="C14" s="46" t="s">
        <v>59</v>
      </c>
      <c r="D14" s="176">
        <f>'2-1'!E14</f>
        <v>2791.1111111111113</v>
      </c>
      <c r="E14" s="297">
        <f t="shared" si="1"/>
        <v>2715.5555555555557</v>
      </c>
      <c r="F14" s="296">
        <f t="shared" si="0"/>
        <v>-2.7070063694267552</v>
      </c>
      <c r="G14" s="332">
        <v>3500</v>
      </c>
      <c r="H14" s="311">
        <v>2200</v>
      </c>
      <c r="I14" s="333">
        <v>1800</v>
      </c>
      <c r="J14" s="328">
        <v>3950</v>
      </c>
      <c r="K14" s="319">
        <v>2200</v>
      </c>
      <c r="L14" s="334">
        <v>3000</v>
      </c>
      <c r="M14" s="346">
        <v>2890</v>
      </c>
      <c r="N14" s="321">
        <v>2400</v>
      </c>
      <c r="O14" s="352">
        <v>2500</v>
      </c>
      <c r="P14" s="3"/>
    </row>
    <row r="15" spans="1:16" ht="19.5" customHeight="1">
      <c r="A15" s="434"/>
      <c r="B15" s="65" t="s">
        <v>86</v>
      </c>
      <c r="C15" s="46" t="s">
        <v>71</v>
      </c>
      <c r="D15" s="176">
        <f>'2-1'!E15</f>
        <v>25705</v>
      </c>
      <c r="E15" s="297">
        <f>SUM(G15:O15)/8</f>
        <v>25705</v>
      </c>
      <c r="F15" s="296">
        <f t="shared" si="0"/>
        <v>0</v>
      </c>
      <c r="G15" s="332">
        <v>25000</v>
      </c>
      <c r="H15" s="311">
        <v>26000</v>
      </c>
      <c r="I15" s="333">
        <v>32400</v>
      </c>
      <c r="J15" s="328">
        <v>33000</v>
      </c>
      <c r="K15" s="319">
        <v>26000</v>
      </c>
      <c r="L15" s="334"/>
      <c r="M15" s="346">
        <v>22740</v>
      </c>
      <c r="N15" s="321">
        <v>21000</v>
      </c>
      <c r="O15" s="352">
        <v>19500</v>
      </c>
      <c r="P15" s="3"/>
    </row>
    <row r="16" spans="1:16" ht="19.5" customHeight="1">
      <c r="A16" s="434"/>
      <c r="B16" s="65" t="s">
        <v>21</v>
      </c>
      <c r="C16" s="46" t="s">
        <v>62</v>
      </c>
      <c r="D16" s="176">
        <f>'2-1'!E16</f>
        <v>3388.8888888888887</v>
      </c>
      <c r="E16" s="297">
        <f>SUM(G16:O16)/9</f>
        <v>3240</v>
      </c>
      <c r="F16" s="296">
        <f t="shared" si="0"/>
        <v>-4.3934426229508139</v>
      </c>
      <c r="G16" s="332">
        <v>3000</v>
      </c>
      <c r="H16" s="311">
        <v>2800</v>
      </c>
      <c r="I16" s="333">
        <v>4500</v>
      </c>
      <c r="J16" s="328">
        <v>1300</v>
      </c>
      <c r="K16" s="319">
        <v>3580</v>
      </c>
      <c r="L16" s="334">
        <v>2500</v>
      </c>
      <c r="M16" s="346">
        <v>4300</v>
      </c>
      <c r="N16" s="321">
        <v>3680</v>
      </c>
      <c r="O16" s="352">
        <v>3500</v>
      </c>
      <c r="P16" s="3"/>
    </row>
    <row r="17" spans="1:16" ht="19.5" customHeight="1" thickBot="1">
      <c r="A17" s="434"/>
      <c r="B17" s="64" t="s">
        <v>16</v>
      </c>
      <c r="C17" s="52" t="s">
        <v>70</v>
      </c>
      <c r="D17" s="177">
        <f>'2-1'!E17</f>
        <v>4525.5555555555557</v>
      </c>
      <c r="E17" s="256">
        <f>SUM(G17:O17)/9</f>
        <v>4534.4444444444443</v>
      </c>
      <c r="F17" s="275">
        <f t="shared" si="0"/>
        <v>0.19641541861035644</v>
      </c>
      <c r="G17" s="337">
        <v>4000</v>
      </c>
      <c r="H17" s="316">
        <v>3900</v>
      </c>
      <c r="I17" s="338">
        <v>5980</v>
      </c>
      <c r="J17" s="343">
        <v>3950</v>
      </c>
      <c r="K17" s="326">
        <v>4500</v>
      </c>
      <c r="L17" s="339">
        <v>4000</v>
      </c>
      <c r="M17" s="347">
        <v>5800</v>
      </c>
      <c r="N17" s="327">
        <v>4680</v>
      </c>
      <c r="O17" s="353">
        <v>4000</v>
      </c>
      <c r="P17" s="3"/>
    </row>
    <row r="18" spans="1:16" ht="19.5" customHeight="1">
      <c r="A18" s="435" t="s">
        <v>9</v>
      </c>
      <c r="B18" s="63" t="s">
        <v>23</v>
      </c>
      <c r="C18" s="49" t="s">
        <v>65</v>
      </c>
      <c r="D18" s="60">
        <f>'2-1'!E18</f>
        <v>82600</v>
      </c>
      <c r="E18" s="266">
        <f>SUM(G18:O18)/8</f>
        <v>81025</v>
      </c>
      <c r="F18" s="265">
        <f t="shared" si="0"/>
        <v>-1.9067796610169492</v>
      </c>
      <c r="G18" s="329">
        <v>78000</v>
      </c>
      <c r="H18" s="311">
        <v>81000</v>
      </c>
      <c r="I18" s="330">
        <v>90000</v>
      </c>
      <c r="J18" s="342">
        <v>78000</v>
      </c>
      <c r="K18" s="324">
        <v>84000</v>
      </c>
      <c r="L18" s="331"/>
      <c r="M18" s="348">
        <v>72800</v>
      </c>
      <c r="N18" s="320">
        <v>86400</v>
      </c>
      <c r="O18" s="351">
        <v>78000</v>
      </c>
      <c r="P18" s="3"/>
    </row>
    <row r="19" spans="1:16" ht="19.5" customHeight="1">
      <c r="A19" s="436"/>
      <c r="B19" s="65" t="s">
        <v>84</v>
      </c>
      <c r="C19" s="46" t="s">
        <v>90</v>
      </c>
      <c r="D19" s="176">
        <f>'2-1'!E19</f>
        <v>15177.777777777777</v>
      </c>
      <c r="E19" s="176">
        <f t="shared" ref="E19:E39" si="2">SUM(G19:O19)/9</f>
        <v>15305.555555555555</v>
      </c>
      <c r="F19" s="296">
        <f t="shared" si="0"/>
        <v>0.84187408491947036</v>
      </c>
      <c r="G19" s="332">
        <v>14800</v>
      </c>
      <c r="H19" s="311">
        <v>15800</v>
      </c>
      <c r="I19" s="333">
        <v>14800</v>
      </c>
      <c r="J19" s="328">
        <v>13000</v>
      </c>
      <c r="K19" s="319">
        <v>18800</v>
      </c>
      <c r="L19" s="334">
        <v>14400</v>
      </c>
      <c r="M19" s="346">
        <v>13800</v>
      </c>
      <c r="N19" s="321">
        <v>17950</v>
      </c>
      <c r="O19" s="352">
        <v>14400</v>
      </c>
      <c r="P19" s="3"/>
    </row>
    <row r="20" spans="1:16" ht="19.5" customHeight="1">
      <c r="A20" s="436"/>
      <c r="B20" s="65" t="s">
        <v>28</v>
      </c>
      <c r="C20" s="46" t="s">
        <v>61</v>
      </c>
      <c r="D20" s="176">
        <f>'2-1'!E20</f>
        <v>7388.8888888888887</v>
      </c>
      <c r="E20" s="297">
        <f t="shared" si="2"/>
        <v>7333.333333333333</v>
      </c>
      <c r="F20" s="296">
        <f t="shared" si="0"/>
        <v>-0.75187969924812159</v>
      </c>
      <c r="G20" s="332">
        <v>8000</v>
      </c>
      <c r="H20" s="311">
        <v>8000</v>
      </c>
      <c r="I20" s="333">
        <v>7900</v>
      </c>
      <c r="J20" s="328">
        <v>5800</v>
      </c>
      <c r="K20" s="319">
        <v>7900</v>
      </c>
      <c r="L20" s="334">
        <v>6900</v>
      </c>
      <c r="M20" s="346">
        <v>7800</v>
      </c>
      <c r="N20" s="321">
        <v>6700</v>
      </c>
      <c r="O20" s="352">
        <v>7000</v>
      </c>
      <c r="P20" s="3"/>
    </row>
    <row r="21" spans="1:16" ht="19.5" customHeight="1" thickBot="1">
      <c r="A21" s="437"/>
      <c r="B21" s="62" t="s">
        <v>32</v>
      </c>
      <c r="C21" s="34" t="s">
        <v>48</v>
      </c>
      <c r="D21" s="178">
        <f>'2-1'!E21</f>
        <v>7226.666666666667</v>
      </c>
      <c r="E21" s="256">
        <f t="shared" si="2"/>
        <v>7174.4444444444443</v>
      </c>
      <c r="F21" s="275">
        <f t="shared" si="0"/>
        <v>-0.72263222632226876</v>
      </c>
      <c r="G21" s="337">
        <v>9500</v>
      </c>
      <c r="H21" s="325">
        <v>6800</v>
      </c>
      <c r="I21" s="338">
        <v>5980</v>
      </c>
      <c r="J21" s="343">
        <v>7980</v>
      </c>
      <c r="K21" s="323">
        <v>5980</v>
      </c>
      <c r="L21" s="339">
        <v>6500</v>
      </c>
      <c r="M21" s="347">
        <v>8900</v>
      </c>
      <c r="N21" s="322">
        <v>6980</v>
      </c>
      <c r="O21" s="353">
        <v>5950</v>
      </c>
      <c r="P21" s="3"/>
    </row>
    <row r="22" spans="1:16" ht="19.5" customHeight="1">
      <c r="A22" s="438" t="s">
        <v>94</v>
      </c>
      <c r="B22" s="61" t="s">
        <v>88</v>
      </c>
      <c r="C22" s="56" t="s">
        <v>92</v>
      </c>
      <c r="D22" s="175">
        <f>'2-1'!E22</f>
        <v>4794.4444444444443</v>
      </c>
      <c r="E22" s="60">
        <f>SUM(G22:O22)/8</f>
        <v>4718.75</v>
      </c>
      <c r="F22" s="265">
        <f t="shared" si="0"/>
        <v>-1.5787949015063709</v>
      </c>
      <c r="G22" s="329">
        <v>5000</v>
      </c>
      <c r="H22" s="310">
        <v>5000</v>
      </c>
      <c r="I22" s="330"/>
      <c r="J22" s="342">
        <v>6000</v>
      </c>
      <c r="K22" s="318">
        <v>5000</v>
      </c>
      <c r="L22" s="331">
        <v>4000</v>
      </c>
      <c r="M22" s="348">
        <v>3300</v>
      </c>
      <c r="N22" s="321">
        <v>4450</v>
      </c>
      <c r="O22" s="351">
        <v>5000</v>
      </c>
      <c r="P22" s="3"/>
    </row>
    <row r="23" spans="1:16" ht="19.5" customHeight="1">
      <c r="A23" s="438"/>
      <c r="B23" s="65" t="s">
        <v>17</v>
      </c>
      <c r="C23" s="46" t="s">
        <v>72</v>
      </c>
      <c r="D23" s="176">
        <f>'2-1'!E23</f>
        <v>13577.777777777777</v>
      </c>
      <c r="E23" s="297">
        <f>SUM(G23:O23)/8</f>
        <v>14025</v>
      </c>
      <c r="F23" s="296">
        <f>(E23-D23)/D23*100</f>
        <v>3.293780687397712</v>
      </c>
      <c r="G23" s="332">
        <v>15000</v>
      </c>
      <c r="H23" s="311">
        <v>15000</v>
      </c>
      <c r="I23" s="333"/>
      <c r="J23" s="328">
        <v>10000</v>
      </c>
      <c r="K23" s="319">
        <v>22000</v>
      </c>
      <c r="L23" s="334">
        <v>12000</v>
      </c>
      <c r="M23" s="346">
        <v>15000</v>
      </c>
      <c r="N23" s="321">
        <v>8200</v>
      </c>
      <c r="O23" s="352">
        <v>15000</v>
      </c>
      <c r="P23" s="3"/>
    </row>
    <row r="24" spans="1:16" ht="19.5" customHeight="1">
      <c r="A24" s="438"/>
      <c r="B24" s="65" t="s">
        <v>91</v>
      </c>
      <c r="C24" s="46" t="s">
        <v>41</v>
      </c>
      <c r="D24" s="176">
        <f>'2-1'!E24</f>
        <v>4888.8888888888887</v>
      </c>
      <c r="E24" s="297">
        <f>SUM(G24:O24)/8</f>
        <v>4650</v>
      </c>
      <c r="F24" s="296">
        <f t="shared" si="0"/>
        <v>-4.8863636363636322</v>
      </c>
      <c r="G24" s="332">
        <v>5000</v>
      </c>
      <c r="H24" s="311">
        <v>4000</v>
      </c>
      <c r="I24" s="333"/>
      <c r="J24" s="328">
        <v>4000</v>
      </c>
      <c r="K24" s="319">
        <v>5200</v>
      </c>
      <c r="L24" s="334">
        <v>4000</v>
      </c>
      <c r="M24" s="346">
        <v>7000</v>
      </c>
      <c r="N24" s="321">
        <v>4500</v>
      </c>
      <c r="O24" s="352">
        <v>3500</v>
      </c>
      <c r="P24" s="3"/>
    </row>
    <row r="25" spans="1:16" ht="19.5" customHeight="1" thickBot="1">
      <c r="A25" s="439"/>
      <c r="B25" s="47" t="s">
        <v>4</v>
      </c>
      <c r="C25" s="34" t="s">
        <v>45</v>
      </c>
      <c r="D25" s="178">
        <f>'2-1'!E25</f>
        <v>1857.7777777777778</v>
      </c>
      <c r="E25" s="256">
        <f>SUM(G25:O25)/9</f>
        <v>1857.7777777777778</v>
      </c>
      <c r="F25" s="275">
        <f t="shared" si="0"/>
        <v>0</v>
      </c>
      <c r="G25" s="337">
        <v>1380</v>
      </c>
      <c r="H25" s="316">
        <v>1400</v>
      </c>
      <c r="I25" s="338">
        <v>1700</v>
      </c>
      <c r="J25" s="343">
        <v>1500</v>
      </c>
      <c r="K25" s="323">
        <v>2990</v>
      </c>
      <c r="L25" s="339">
        <v>2300</v>
      </c>
      <c r="M25" s="347">
        <v>1800</v>
      </c>
      <c r="N25" s="322">
        <v>2450</v>
      </c>
      <c r="O25" s="353">
        <v>1200</v>
      </c>
      <c r="P25" s="3"/>
    </row>
    <row r="26" spans="1:16" ht="19.5" customHeight="1">
      <c r="A26" s="440" t="s">
        <v>26</v>
      </c>
      <c r="B26" s="48" t="s">
        <v>14</v>
      </c>
      <c r="C26" s="49" t="s">
        <v>69</v>
      </c>
      <c r="D26" s="175">
        <f>'2-1'!E26</f>
        <v>8464.4444444444453</v>
      </c>
      <c r="E26" s="266">
        <f t="shared" si="2"/>
        <v>8530</v>
      </c>
      <c r="F26" s="265">
        <f t="shared" si="0"/>
        <v>0.77448149120503107</v>
      </c>
      <c r="G26" s="329">
        <v>7750</v>
      </c>
      <c r="H26" s="311">
        <v>8850</v>
      </c>
      <c r="I26" s="330">
        <v>9840</v>
      </c>
      <c r="J26" s="342">
        <v>8950</v>
      </c>
      <c r="K26" s="324">
        <v>8980</v>
      </c>
      <c r="L26" s="331">
        <v>5780</v>
      </c>
      <c r="M26" s="348">
        <v>9940</v>
      </c>
      <c r="N26" s="320">
        <v>7680</v>
      </c>
      <c r="O26" s="351">
        <v>9000</v>
      </c>
      <c r="P26" s="3"/>
    </row>
    <row r="27" spans="1:16" ht="19.5" customHeight="1">
      <c r="A27" s="441"/>
      <c r="B27" s="45" t="s">
        <v>10</v>
      </c>
      <c r="C27" s="46" t="s">
        <v>63</v>
      </c>
      <c r="D27" s="176">
        <f>'2-1'!E27</f>
        <v>9027.7777777777774</v>
      </c>
      <c r="E27" s="297">
        <f t="shared" si="2"/>
        <v>9027.7777777777774</v>
      </c>
      <c r="F27" s="296">
        <f t="shared" si="0"/>
        <v>0</v>
      </c>
      <c r="G27" s="332">
        <v>9200</v>
      </c>
      <c r="H27" s="311">
        <v>8980</v>
      </c>
      <c r="I27" s="333">
        <v>5780</v>
      </c>
      <c r="J27" s="328">
        <v>10000</v>
      </c>
      <c r="K27" s="319">
        <v>10690</v>
      </c>
      <c r="L27" s="334">
        <v>9900</v>
      </c>
      <c r="M27" s="346">
        <v>9000</v>
      </c>
      <c r="N27" s="321">
        <v>8900</v>
      </c>
      <c r="O27" s="352">
        <v>8800</v>
      </c>
      <c r="P27" s="3"/>
    </row>
    <row r="28" spans="1:16" ht="19.5" customHeight="1">
      <c r="A28" s="441"/>
      <c r="B28" s="45" t="s">
        <v>12</v>
      </c>
      <c r="C28" s="46" t="s">
        <v>39</v>
      </c>
      <c r="D28" s="176">
        <f>'2-1'!E28</f>
        <v>2206.6666666666665</v>
      </c>
      <c r="E28" s="297">
        <f t="shared" si="2"/>
        <v>2206.6666666666665</v>
      </c>
      <c r="F28" s="296">
        <f t="shared" si="0"/>
        <v>0</v>
      </c>
      <c r="G28" s="332">
        <v>1950</v>
      </c>
      <c r="H28" s="311">
        <v>2450</v>
      </c>
      <c r="I28" s="333">
        <v>2400</v>
      </c>
      <c r="J28" s="328">
        <v>2400</v>
      </c>
      <c r="K28" s="319">
        <v>2050</v>
      </c>
      <c r="L28" s="334">
        <v>2480</v>
      </c>
      <c r="M28" s="346">
        <v>1950</v>
      </c>
      <c r="N28" s="321">
        <v>1680</v>
      </c>
      <c r="O28" s="352">
        <v>2500</v>
      </c>
      <c r="P28" s="3"/>
    </row>
    <row r="29" spans="1:16" ht="19.5" customHeight="1">
      <c r="A29" s="441"/>
      <c r="B29" s="45" t="s">
        <v>33</v>
      </c>
      <c r="C29" s="46" t="s">
        <v>73</v>
      </c>
      <c r="D29" s="176">
        <f>'2-1'!E29</f>
        <v>6204.4444444444443</v>
      </c>
      <c r="E29" s="297">
        <f t="shared" si="2"/>
        <v>6226.666666666667</v>
      </c>
      <c r="F29" s="296">
        <f t="shared" si="0"/>
        <v>0.35816618911175435</v>
      </c>
      <c r="G29" s="332">
        <v>5800</v>
      </c>
      <c r="H29" s="311">
        <v>5400</v>
      </c>
      <c r="I29" s="333">
        <v>5700</v>
      </c>
      <c r="J29" s="328">
        <v>4800</v>
      </c>
      <c r="K29" s="319">
        <v>7990</v>
      </c>
      <c r="L29" s="334">
        <v>6250</v>
      </c>
      <c r="M29" s="346">
        <v>5650</v>
      </c>
      <c r="N29" s="321">
        <v>6950</v>
      </c>
      <c r="O29" s="352">
        <v>7500</v>
      </c>
      <c r="P29" s="3"/>
    </row>
    <row r="30" spans="1:16" ht="19.5" customHeight="1">
      <c r="A30" s="441"/>
      <c r="B30" s="45" t="s">
        <v>22</v>
      </c>
      <c r="C30" s="46" t="s">
        <v>60</v>
      </c>
      <c r="D30" s="176">
        <f>'2-1'!E30</f>
        <v>3625.5555555555557</v>
      </c>
      <c r="E30" s="297">
        <f t="shared" si="2"/>
        <v>3625.5555555555557</v>
      </c>
      <c r="F30" s="296">
        <f t="shared" si="0"/>
        <v>0</v>
      </c>
      <c r="G30" s="332">
        <v>3750</v>
      </c>
      <c r="H30" s="311">
        <v>3750</v>
      </c>
      <c r="I30" s="333">
        <v>4480</v>
      </c>
      <c r="J30" s="328">
        <v>3350</v>
      </c>
      <c r="K30" s="319">
        <v>3990</v>
      </c>
      <c r="L30" s="334">
        <v>2780</v>
      </c>
      <c r="M30" s="346">
        <v>3250</v>
      </c>
      <c r="N30" s="321">
        <v>3080</v>
      </c>
      <c r="O30" s="352">
        <v>4200</v>
      </c>
      <c r="P30" s="3"/>
    </row>
    <row r="31" spans="1:16" ht="31.9" customHeight="1">
      <c r="A31" s="441"/>
      <c r="B31" s="45" t="s">
        <v>36</v>
      </c>
      <c r="C31" s="50" t="s">
        <v>0</v>
      </c>
      <c r="D31" s="176">
        <f>'2-1'!E31</f>
        <v>1314.4444444444443</v>
      </c>
      <c r="E31" s="297">
        <f>SUM(G31:O31)/9</f>
        <v>1398.8888888888889</v>
      </c>
      <c r="F31" s="296">
        <f t="shared" si="0"/>
        <v>6.4243448858833565</v>
      </c>
      <c r="G31" s="332">
        <v>1400</v>
      </c>
      <c r="H31" s="311">
        <v>1400</v>
      </c>
      <c r="I31" s="333">
        <v>1460</v>
      </c>
      <c r="J31" s="328">
        <v>990</v>
      </c>
      <c r="K31" s="319">
        <v>1590</v>
      </c>
      <c r="L31" s="334">
        <v>1300</v>
      </c>
      <c r="M31" s="346">
        <v>1200</v>
      </c>
      <c r="N31" s="321">
        <v>1250</v>
      </c>
      <c r="O31" s="352">
        <v>2000</v>
      </c>
      <c r="P31" s="3"/>
    </row>
    <row r="32" spans="1:16" ht="19.5" customHeight="1">
      <c r="A32" s="441"/>
      <c r="B32" s="45" t="s">
        <v>37</v>
      </c>
      <c r="C32" s="46" t="s">
        <v>44</v>
      </c>
      <c r="D32" s="176">
        <f>'2-1'!E32</f>
        <v>2872.2222222222222</v>
      </c>
      <c r="E32" s="297">
        <f t="shared" si="2"/>
        <v>2872.2222222222222</v>
      </c>
      <c r="F32" s="296">
        <f t="shared" si="0"/>
        <v>0</v>
      </c>
      <c r="G32" s="332">
        <v>2900</v>
      </c>
      <c r="H32" s="311">
        <v>2850</v>
      </c>
      <c r="I32" s="333">
        <v>2900</v>
      </c>
      <c r="J32" s="328">
        <v>2900</v>
      </c>
      <c r="K32" s="319">
        <v>2850</v>
      </c>
      <c r="L32" s="334">
        <v>2850</v>
      </c>
      <c r="M32" s="346">
        <v>2850</v>
      </c>
      <c r="N32" s="321">
        <v>2850</v>
      </c>
      <c r="O32" s="352">
        <v>2900</v>
      </c>
      <c r="P32" s="3"/>
    </row>
    <row r="33" spans="1:16" ht="19.5" customHeight="1">
      <c r="A33" s="441"/>
      <c r="B33" s="45" t="s">
        <v>5</v>
      </c>
      <c r="C33" s="46" t="s">
        <v>40</v>
      </c>
      <c r="D33" s="176">
        <f>'2-1'!E33</f>
        <v>793.55555555555554</v>
      </c>
      <c r="E33" s="297">
        <f t="shared" si="2"/>
        <v>793.55555555555554</v>
      </c>
      <c r="F33" s="296">
        <f t="shared" si="0"/>
        <v>0</v>
      </c>
      <c r="G33" s="332">
        <v>740</v>
      </c>
      <c r="H33" s="311">
        <v>770</v>
      </c>
      <c r="I33" s="333">
        <v>830</v>
      </c>
      <c r="J33" s="328">
        <v>790</v>
      </c>
      <c r="K33" s="319">
        <v>736</v>
      </c>
      <c r="L33" s="334">
        <v>890</v>
      </c>
      <c r="M33" s="346">
        <v>796</v>
      </c>
      <c r="N33" s="321">
        <v>750</v>
      </c>
      <c r="O33" s="352">
        <v>840</v>
      </c>
      <c r="P33" s="3"/>
    </row>
    <row r="34" spans="1:16" ht="27">
      <c r="A34" s="441"/>
      <c r="B34" s="45" t="s">
        <v>18</v>
      </c>
      <c r="C34" s="51" t="s">
        <v>57</v>
      </c>
      <c r="D34" s="176">
        <f>'2-1'!E34</f>
        <v>22466.666666666668</v>
      </c>
      <c r="E34" s="297">
        <f t="shared" si="2"/>
        <v>22444.444444444445</v>
      </c>
      <c r="F34" s="296">
        <f t="shared" si="0"/>
        <v>-9.8911968348171925E-2</v>
      </c>
      <c r="G34" s="332">
        <v>23500</v>
      </c>
      <c r="H34" s="311">
        <v>22500</v>
      </c>
      <c r="I34" s="333">
        <v>23600</v>
      </c>
      <c r="J34" s="328">
        <v>22500</v>
      </c>
      <c r="K34" s="319">
        <v>21900</v>
      </c>
      <c r="L34" s="334">
        <v>22500</v>
      </c>
      <c r="M34" s="346">
        <v>25000</v>
      </c>
      <c r="N34" s="321">
        <v>19000</v>
      </c>
      <c r="O34" s="352">
        <v>21500</v>
      </c>
      <c r="P34" s="3"/>
    </row>
    <row r="35" spans="1:16" ht="19.5" customHeight="1">
      <c r="A35" s="441"/>
      <c r="B35" s="45" t="s">
        <v>19</v>
      </c>
      <c r="C35" s="46" t="s">
        <v>67</v>
      </c>
      <c r="D35" s="176">
        <f>'2-1'!E35</f>
        <v>1374.4444444444443</v>
      </c>
      <c r="E35" s="297">
        <f t="shared" si="2"/>
        <v>1374.4444444444443</v>
      </c>
      <c r="F35" s="296">
        <f t="shared" si="0"/>
        <v>0</v>
      </c>
      <c r="G35" s="332">
        <v>1350</v>
      </c>
      <c r="H35" s="311">
        <v>1450</v>
      </c>
      <c r="I35" s="333">
        <v>1430</v>
      </c>
      <c r="J35" s="328">
        <v>1380</v>
      </c>
      <c r="K35" s="319">
        <v>1360</v>
      </c>
      <c r="L35" s="334">
        <v>1350</v>
      </c>
      <c r="M35" s="346">
        <v>1350</v>
      </c>
      <c r="N35" s="321">
        <v>1300</v>
      </c>
      <c r="O35" s="352">
        <v>1400</v>
      </c>
      <c r="P35" s="3"/>
    </row>
    <row r="36" spans="1:16" ht="19.5" customHeight="1">
      <c r="A36" s="441"/>
      <c r="B36" s="45" t="s">
        <v>30</v>
      </c>
      <c r="C36" s="46" t="s">
        <v>47</v>
      </c>
      <c r="D36" s="176">
        <f>'2-1'!E36</f>
        <v>1641.1111111111111</v>
      </c>
      <c r="E36" s="297">
        <f t="shared" si="2"/>
        <v>1641.1111111111111</v>
      </c>
      <c r="F36" s="296">
        <f t="shared" si="0"/>
        <v>0</v>
      </c>
      <c r="G36" s="332">
        <v>1650</v>
      </c>
      <c r="H36" s="311">
        <v>1650</v>
      </c>
      <c r="I36" s="333">
        <v>1600</v>
      </c>
      <c r="J36" s="328">
        <v>1650</v>
      </c>
      <c r="K36" s="319">
        <v>1560</v>
      </c>
      <c r="L36" s="334">
        <v>1800</v>
      </c>
      <c r="M36" s="346">
        <v>1650</v>
      </c>
      <c r="N36" s="321">
        <v>1410</v>
      </c>
      <c r="O36" s="352">
        <v>1800</v>
      </c>
      <c r="P36" s="3"/>
    </row>
    <row r="37" spans="1:16" ht="19.5" customHeight="1">
      <c r="A37" s="441"/>
      <c r="B37" s="45" t="s">
        <v>15</v>
      </c>
      <c r="C37" s="46" t="s">
        <v>68</v>
      </c>
      <c r="D37" s="176">
        <f>'2-1'!E37</f>
        <v>1630</v>
      </c>
      <c r="E37" s="297">
        <f t="shared" si="2"/>
        <v>1630</v>
      </c>
      <c r="F37" s="296">
        <f t="shared" si="0"/>
        <v>0</v>
      </c>
      <c r="G37" s="317">
        <v>1250</v>
      </c>
      <c r="H37" s="311">
        <v>1700</v>
      </c>
      <c r="I37" s="312">
        <v>1700</v>
      </c>
      <c r="J37" s="355">
        <v>1900</v>
      </c>
      <c r="K37" s="319">
        <v>1950</v>
      </c>
      <c r="L37" s="313">
        <v>1850</v>
      </c>
      <c r="M37" s="346">
        <v>920</v>
      </c>
      <c r="N37" s="354">
        <v>1700</v>
      </c>
      <c r="O37" s="352">
        <v>1700</v>
      </c>
      <c r="P37" s="3"/>
    </row>
    <row r="38" spans="1:16" ht="19.5" customHeight="1">
      <c r="A38" s="441"/>
      <c r="B38" s="45" t="s">
        <v>7</v>
      </c>
      <c r="C38" s="46" t="s">
        <v>64</v>
      </c>
      <c r="D38" s="176">
        <f>'2-1'!E38</f>
        <v>538.88888888888891</v>
      </c>
      <c r="E38" s="297">
        <f>SUM(G38:O38)/9</f>
        <v>538.88888888888891</v>
      </c>
      <c r="F38" s="296">
        <f t="shared" si="0"/>
        <v>0</v>
      </c>
      <c r="G38" s="317">
        <v>600</v>
      </c>
      <c r="H38" s="311">
        <v>550</v>
      </c>
      <c r="I38" s="312">
        <v>490</v>
      </c>
      <c r="J38" s="312">
        <v>550</v>
      </c>
      <c r="K38" s="319">
        <v>480</v>
      </c>
      <c r="L38" s="313">
        <v>580</v>
      </c>
      <c r="M38" s="349">
        <v>550</v>
      </c>
      <c r="N38" s="354">
        <v>450</v>
      </c>
      <c r="O38" s="314">
        <v>600</v>
      </c>
      <c r="P38" s="3"/>
    </row>
    <row r="39" spans="1:16" ht="19.5" customHeight="1">
      <c r="A39" s="441"/>
      <c r="B39" s="45" t="s">
        <v>31</v>
      </c>
      <c r="C39" s="46" t="s">
        <v>74</v>
      </c>
      <c r="D39" s="176">
        <f>'2-1'!E39</f>
        <v>11752.222222222223</v>
      </c>
      <c r="E39" s="297">
        <f t="shared" si="2"/>
        <v>11752.222222222223</v>
      </c>
      <c r="F39" s="296">
        <f t="shared" si="0"/>
        <v>0</v>
      </c>
      <c r="G39" s="332">
        <v>12500</v>
      </c>
      <c r="H39" s="311">
        <v>11500</v>
      </c>
      <c r="I39" s="333">
        <v>12300</v>
      </c>
      <c r="J39" s="328">
        <v>12000</v>
      </c>
      <c r="K39" s="319">
        <v>11970</v>
      </c>
      <c r="L39" s="334">
        <v>11500</v>
      </c>
      <c r="M39" s="350">
        <v>11000</v>
      </c>
      <c r="N39" s="321">
        <v>11500</v>
      </c>
      <c r="O39" s="335">
        <v>11500</v>
      </c>
      <c r="P39" s="3"/>
    </row>
    <row r="40" spans="1:16" ht="26.25" customHeight="1" thickBot="1">
      <c r="A40" s="442"/>
      <c r="B40" s="194" t="s">
        <v>83</v>
      </c>
      <c r="C40" s="195" t="s">
        <v>89</v>
      </c>
      <c r="D40" s="176">
        <f>'2-1'!E40</f>
        <v>24988.888888888891</v>
      </c>
      <c r="E40" s="177">
        <f>SUM(G40:O40)/9</f>
        <v>24844.444444444445</v>
      </c>
      <c r="F40" s="275">
        <f t="shared" si="0"/>
        <v>-0.57803468208092801</v>
      </c>
      <c r="G40" s="337">
        <v>23800</v>
      </c>
      <c r="H40" s="316">
        <v>24500</v>
      </c>
      <c r="I40" s="338">
        <v>24500</v>
      </c>
      <c r="J40" s="338">
        <v>27500</v>
      </c>
      <c r="K40" s="323">
        <v>23900</v>
      </c>
      <c r="L40" s="339">
        <v>26500</v>
      </c>
      <c r="M40" s="340">
        <v>27000</v>
      </c>
      <c r="N40" s="322">
        <v>19900</v>
      </c>
      <c r="O40" s="341">
        <v>26000</v>
      </c>
      <c r="P40" s="3"/>
    </row>
    <row r="41" spans="1:16">
      <c r="A41" s="181"/>
      <c r="B41" s="186"/>
      <c r="C41" s="181"/>
      <c r="D41" s="92"/>
      <c r="E41" s="19"/>
      <c r="F41" s="182" t="s">
        <v>24</v>
      </c>
      <c r="G41" s="4"/>
      <c r="H41" s="55"/>
      <c r="I41" s="54"/>
      <c r="J41" s="204"/>
      <c r="K41" s="55"/>
      <c r="L41" s="4"/>
      <c r="M41" s="55"/>
      <c r="N41" s="5"/>
      <c r="O41" s="6"/>
      <c r="P41" s="1"/>
    </row>
    <row r="42" spans="1:16">
      <c r="A42" s="184"/>
      <c r="B42" s="187"/>
      <c r="C42" s="183"/>
      <c r="D42" s="16"/>
      <c r="E42" s="16"/>
      <c r="F42" s="183"/>
      <c r="G42" s="198"/>
      <c r="H42" s="198"/>
      <c r="I42" s="198"/>
      <c r="J42" s="198"/>
      <c r="K42" s="198"/>
      <c r="L42" s="198"/>
      <c r="M42" s="198"/>
      <c r="N42" s="198"/>
      <c r="O42" s="198"/>
    </row>
    <row r="43" spans="1:16">
      <c r="A43" s="184"/>
      <c r="B43" s="187"/>
      <c r="C43" s="183"/>
      <c r="D43" s="16"/>
      <c r="E43" s="16"/>
      <c r="F43" s="183"/>
      <c r="G43" s="198"/>
      <c r="H43" s="198"/>
      <c r="I43" s="198"/>
      <c r="J43" s="198"/>
      <c r="K43" s="198"/>
      <c r="L43" s="198"/>
      <c r="M43" s="198"/>
      <c r="N43" s="198"/>
      <c r="O43" s="198"/>
    </row>
    <row r="44" spans="1:16">
      <c r="A44" s="184"/>
      <c r="B44" s="187"/>
      <c r="C44" s="183"/>
      <c r="D44" s="16"/>
      <c r="E44" s="16"/>
      <c r="F44" s="183"/>
      <c r="G44" s="198"/>
      <c r="H44" s="198"/>
      <c r="I44" s="198"/>
      <c r="J44" s="198"/>
      <c r="K44" s="198"/>
      <c r="L44" s="198"/>
      <c r="M44" s="198"/>
      <c r="N44" s="198"/>
      <c r="O44" s="198"/>
    </row>
    <row r="45" spans="1:16">
      <c r="A45" s="184"/>
      <c r="B45" s="187"/>
      <c r="C45" s="183"/>
      <c r="D45" s="16"/>
      <c r="E45" s="16"/>
      <c r="F45" s="183"/>
      <c r="G45" s="198"/>
      <c r="H45" s="198"/>
      <c r="I45" s="198"/>
      <c r="J45" s="198"/>
      <c r="K45" s="198"/>
      <c r="L45" s="198"/>
      <c r="M45" s="198"/>
      <c r="N45" s="198"/>
      <c r="O45" s="198"/>
    </row>
    <row r="46" spans="1:16">
      <c r="A46" s="184"/>
      <c r="B46" s="187"/>
      <c r="C46" s="183"/>
      <c r="D46" s="16"/>
      <c r="E46" s="16"/>
      <c r="F46" s="183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1:16">
      <c r="A47" s="184"/>
      <c r="B47" s="188"/>
      <c r="C47" s="184"/>
      <c r="D47" s="17"/>
      <c r="E47" s="17"/>
      <c r="F47" s="184"/>
      <c r="G47" s="199"/>
      <c r="H47" s="199"/>
      <c r="I47" s="199"/>
      <c r="J47" s="199"/>
      <c r="K47" s="199"/>
      <c r="L47" s="199"/>
      <c r="M47" s="199"/>
      <c r="N47" s="199"/>
      <c r="O47" s="199"/>
      <c r="P47" s="181"/>
    </row>
    <row r="48" spans="1:16">
      <c r="A48" s="181"/>
      <c r="B48" s="186"/>
      <c r="C48" s="181"/>
      <c r="D48" s="15"/>
      <c r="E48" s="15"/>
      <c r="F48" s="181"/>
      <c r="G48" s="200"/>
      <c r="H48" s="200"/>
      <c r="I48" s="200"/>
      <c r="J48" s="200"/>
      <c r="K48" s="200"/>
      <c r="L48" s="200"/>
      <c r="M48" s="200"/>
      <c r="N48" s="200"/>
      <c r="O48" s="200"/>
      <c r="P48" s="181"/>
    </row>
    <row r="49" spans="1:16">
      <c r="A49" s="181"/>
      <c r="B49" s="186"/>
      <c r="C49" s="181"/>
      <c r="D49" s="15"/>
      <c r="E49" s="15"/>
      <c r="F49" s="181"/>
      <c r="G49" s="200"/>
      <c r="H49" s="200"/>
      <c r="I49" s="200"/>
      <c r="J49" s="200"/>
      <c r="K49" s="200"/>
      <c r="L49" s="200"/>
      <c r="M49" s="200"/>
      <c r="N49" s="200"/>
      <c r="O49" s="200"/>
      <c r="P49" s="181"/>
    </row>
    <row r="50" spans="1:16">
      <c r="A50" s="181"/>
      <c r="B50" s="186"/>
      <c r="C50" s="181"/>
      <c r="D50" s="15"/>
      <c r="E50" s="15"/>
      <c r="F50" s="181"/>
      <c r="G50" s="200"/>
      <c r="H50" s="200"/>
      <c r="I50" s="200"/>
      <c r="J50" s="200"/>
      <c r="K50" s="200"/>
      <c r="L50" s="200"/>
      <c r="M50" s="200"/>
      <c r="N50" s="200"/>
      <c r="O50" s="200"/>
      <c r="P50" s="181"/>
    </row>
    <row r="51" spans="1:16">
      <c r="A51" s="181"/>
      <c r="B51" s="186"/>
      <c r="C51" s="181"/>
      <c r="D51" s="15"/>
      <c r="E51" s="15"/>
      <c r="F51" s="181"/>
      <c r="G51" s="200"/>
      <c r="H51" s="200"/>
      <c r="I51" s="200"/>
      <c r="J51" s="200"/>
      <c r="K51" s="200"/>
      <c r="L51" s="200"/>
      <c r="M51" s="200"/>
      <c r="N51" s="200"/>
      <c r="O51" s="200"/>
      <c r="P51" s="181"/>
    </row>
    <row r="52" spans="1:16">
      <c r="A52" s="181"/>
      <c r="B52" s="186"/>
      <c r="C52" s="181"/>
      <c r="D52" s="15"/>
      <c r="E52" s="15"/>
      <c r="F52" s="181"/>
      <c r="G52" s="200"/>
      <c r="H52" s="200"/>
      <c r="I52" s="200"/>
      <c r="J52" s="200"/>
      <c r="K52" s="200"/>
      <c r="L52" s="200"/>
      <c r="M52" s="200"/>
      <c r="N52" s="200"/>
      <c r="O52" s="200"/>
      <c r="P52" s="181"/>
    </row>
    <row r="53" spans="1:16">
      <c r="A53" s="181"/>
      <c r="B53" s="186"/>
      <c r="C53" s="181"/>
      <c r="D53" s="15"/>
      <c r="E53" s="15"/>
      <c r="F53" s="181"/>
      <c r="G53" s="200"/>
      <c r="H53" s="200"/>
      <c r="I53" s="200"/>
      <c r="J53" s="200"/>
      <c r="K53" s="200"/>
      <c r="L53" s="200"/>
      <c r="M53" s="200"/>
      <c r="N53" s="200"/>
      <c r="O53" s="200"/>
      <c r="P53" s="181"/>
    </row>
    <row r="54" spans="1:16">
      <c r="A54" s="181"/>
      <c r="B54" s="186"/>
      <c r="C54" s="181"/>
      <c r="D54" s="15"/>
      <c r="E54" s="15"/>
      <c r="F54" s="181"/>
      <c r="G54" s="200"/>
      <c r="H54" s="200"/>
      <c r="I54" s="200"/>
      <c r="J54" s="200"/>
      <c r="K54" s="200"/>
      <c r="L54" s="200"/>
      <c r="M54" s="200"/>
      <c r="N54" s="200"/>
      <c r="O54" s="200"/>
      <c r="P54" s="181"/>
    </row>
    <row r="55" spans="1:16">
      <c r="A55" s="181"/>
      <c r="B55" s="186"/>
      <c r="C55" s="181"/>
      <c r="D55" s="15"/>
      <c r="E55" s="15"/>
      <c r="F55" s="181"/>
      <c r="G55" s="200"/>
      <c r="H55" s="200"/>
      <c r="I55" s="200"/>
      <c r="J55" s="200"/>
      <c r="K55" s="200"/>
      <c r="L55" s="200"/>
      <c r="M55" s="200"/>
      <c r="N55" s="200"/>
      <c r="O55" s="200"/>
      <c r="P55" s="181"/>
    </row>
    <row r="56" spans="1:16">
      <c r="A56" s="181"/>
      <c r="B56" s="186"/>
      <c r="C56" s="181"/>
      <c r="D56" s="15"/>
      <c r="E56" s="15"/>
      <c r="F56" s="181"/>
      <c r="G56" s="200"/>
      <c r="H56" s="200"/>
      <c r="I56" s="200"/>
      <c r="J56" s="200"/>
      <c r="K56" s="200"/>
      <c r="L56" s="200"/>
      <c r="M56" s="200"/>
      <c r="N56" s="200"/>
      <c r="O56" s="200"/>
      <c r="P56" s="181"/>
    </row>
    <row r="57" spans="1:16">
      <c r="A57" s="181"/>
      <c r="B57" s="186"/>
      <c r="C57" s="181"/>
      <c r="D57" s="15"/>
      <c r="E57" s="15"/>
      <c r="F57" s="181"/>
      <c r="G57" s="200"/>
      <c r="H57" s="200"/>
      <c r="I57" s="200"/>
      <c r="J57" s="200"/>
      <c r="K57" s="200"/>
      <c r="L57" s="200"/>
      <c r="M57" s="200"/>
      <c r="N57" s="200"/>
      <c r="O57" s="200"/>
      <c r="P57" s="181"/>
    </row>
    <row r="58" spans="1:16">
      <c r="A58" s="181"/>
      <c r="B58" s="186"/>
      <c r="C58" s="181"/>
      <c r="D58" s="15"/>
      <c r="E58" s="15"/>
      <c r="F58" s="181"/>
      <c r="G58" s="200"/>
      <c r="H58" s="200"/>
      <c r="I58" s="200"/>
      <c r="J58" s="200"/>
      <c r="K58" s="200"/>
      <c r="L58" s="200"/>
      <c r="M58" s="200"/>
      <c r="N58" s="200"/>
      <c r="O58" s="200"/>
      <c r="P58" s="181"/>
    </row>
    <row r="59" spans="1:16">
      <c r="A59" s="181"/>
      <c r="B59" s="186"/>
      <c r="C59" s="181"/>
      <c r="D59" s="15"/>
      <c r="E59" s="15"/>
      <c r="F59" s="181"/>
      <c r="G59" s="200"/>
      <c r="H59" s="200"/>
      <c r="I59" s="200"/>
      <c r="J59" s="200"/>
      <c r="K59" s="200"/>
      <c r="L59" s="200"/>
      <c r="M59" s="200"/>
      <c r="N59" s="200"/>
      <c r="O59" s="200"/>
      <c r="P59" s="181"/>
    </row>
    <row r="60" spans="1:16">
      <c r="A60" s="181"/>
      <c r="B60" s="186"/>
      <c r="C60" s="181"/>
      <c r="D60" s="15"/>
      <c r="E60" s="15"/>
      <c r="F60" s="181"/>
      <c r="G60" s="200"/>
      <c r="H60" s="200"/>
      <c r="I60" s="200"/>
      <c r="J60" s="200"/>
      <c r="K60" s="200"/>
      <c r="L60" s="200"/>
      <c r="M60" s="200"/>
      <c r="N60" s="200"/>
      <c r="O60" s="200"/>
      <c r="P60" s="181"/>
    </row>
    <row r="61" spans="1:16">
      <c r="A61" s="181"/>
      <c r="B61" s="186"/>
      <c r="C61" s="181"/>
      <c r="D61" s="15"/>
      <c r="E61" s="15"/>
      <c r="F61" s="181"/>
      <c r="G61" s="200"/>
      <c r="H61" s="200"/>
      <c r="I61" s="200"/>
      <c r="J61" s="200"/>
      <c r="K61" s="200"/>
      <c r="L61" s="200"/>
      <c r="M61" s="200"/>
      <c r="N61" s="200"/>
      <c r="O61" s="200"/>
      <c r="P61" s="181"/>
    </row>
    <row r="62" spans="1:16">
      <c r="A62" s="181"/>
      <c r="B62" s="186"/>
      <c r="C62" s="181"/>
      <c r="D62" s="15"/>
      <c r="E62" s="15"/>
      <c r="F62" s="181"/>
      <c r="G62" s="200"/>
      <c r="H62" s="200"/>
      <c r="I62" s="200"/>
      <c r="J62" s="200"/>
      <c r="K62" s="200"/>
      <c r="L62" s="200"/>
      <c r="M62" s="200"/>
      <c r="N62" s="200"/>
      <c r="O62" s="200"/>
      <c r="P62" s="181"/>
    </row>
    <row r="63" spans="1:16">
      <c r="A63" s="181"/>
      <c r="B63" s="186"/>
      <c r="C63" s="181"/>
      <c r="D63" s="15"/>
      <c r="E63" s="15"/>
      <c r="F63" s="181"/>
      <c r="G63" s="200"/>
      <c r="H63" s="200"/>
      <c r="I63" s="200"/>
      <c r="J63" s="200"/>
      <c r="K63" s="200"/>
      <c r="L63" s="200"/>
      <c r="M63" s="200"/>
      <c r="N63" s="200"/>
      <c r="O63" s="200"/>
      <c r="P63" s="181"/>
    </row>
    <row r="64" spans="1:16">
      <c r="A64" s="181"/>
      <c r="B64" s="186"/>
      <c r="C64" s="181"/>
      <c r="D64" s="15"/>
      <c r="E64" s="15"/>
      <c r="F64" s="181"/>
      <c r="G64" s="200"/>
      <c r="H64" s="200"/>
      <c r="I64" s="200"/>
      <c r="J64" s="200"/>
      <c r="K64" s="200"/>
      <c r="L64" s="200"/>
      <c r="M64" s="200"/>
      <c r="N64" s="200"/>
      <c r="O64" s="200"/>
      <c r="P64" s="181"/>
    </row>
    <row r="65" spans="1:16">
      <c r="A65" s="181"/>
      <c r="B65" s="186"/>
      <c r="C65" s="181"/>
      <c r="D65" s="15"/>
      <c r="E65" s="15"/>
      <c r="F65" s="181"/>
      <c r="G65" s="200"/>
      <c r="H65" s="200"/>
      <c r="I65" s="200"/>
      <c r="J65" s="200"/>
      <c r="K65" s="200"/>
      <c r="L65" s="200"/>
      <c r="M65" s="200"/>
      <c r="N65" s="200"/>
      <c r="O65" s="200"/>
      <c r="P65" s="181"/>
    </row>
    <row r="66" spans="1:16" ht="46.5" customHeight="1">
      <c r="A66" s="181"/>
      <c r="B66" s="186"/>
      <c r="C66" s="181"/>
      <c r="D66" s="15"/>
      <c r="E66" s="15"/>
      <c r="F66" s="181"/>
      <c r="G66" s="200"/>
      <c r="H66" s="200"/>
      <c r="I66" s="200"/>
      <c r="J66" s="200"/>
      <c r="K66" s="200"/>
      <c r="L66" s="200"/>
      <c r="M66" s="200"/>
      <c r="N66" s="200"/>
      <c r="O66" s="200"/>
      <c r="P66" s="181"/>
    </row>
    <row r="102" spans="1:16">
      <c r="A102" s="181"/>
      <c r="B102" s="186"/>
      <c r="C102" s="181"/>
      <c r="D102" s="15"/>
      <c r="E102" s="15"/>
      <c r="F102" s="181"/>
      <c r="G102" s="200"/>
      <c r="H102" s="200"/>
      <c r="I102" s="200"/>
      <c r="J102" s="200"/>
      <c r="K102" s="200"/>
      <c r="L102" s="200"/>
      <c r="M102" s="200"/>
      <c r="N102" s="200"/>
      <c r="O102" s="200"/>
      <c r="P102" s="181"/>
    </row>
  </sheetData>
  <mergeCells count="13">
    <mergeCell ref="A5:A17"/>
    <mergeCell ref="A18:A21"/>
    <mergeCell ref="A22:A25"/>
    <mergeCell ref="A26:A40"/>
    <mergeCell ref="A1:O1"/>
    <mergeCell ref="B2:C2"/>
    <mergeCell ref="A3:A4"/>
    <mergeCell ref="B3:B4"/>
    <mergeCell ref="C3:C4"/>
    <mergeCell ref="D3:D4"/>
    <mergeCell ref="E3:E4"/>
    <mergeCell ref="F3:F4"/>
    <mergeCell ref="G3:O3"/>
  </mergeCells>
  <phoneticPr fontId="14" type="noConversion"/>
  <conditionalFormatting sqref="F1:F1048576">
    <cfRule type="cellIs" dxfId="5" priority="1" stopIfTrue="1" operator="lessThan">
      <formula>0</formula>
    </cfRule>
  </conditionalFormatting>
  <printOptions horizontalCentered="1" verticalCentered="1"/>
  <pageMargins left="0" right="0" top="0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200"/>
  </sheetPr>
  <dimension ref="A1:P102"/>
  <sheetViews>
    <sheetView topLeftCell="A22" zoomScale="128" zoomScaleNormal="128" zoomScaleSheetLayoutView="75" workbookViewId="0">
      <selection activeCell="D31" sqref="D31"/>
    </sheetView>
  </sheetViews>
  <sheetFormatPr defaultRowHeight="13.5"/>
  <cols>
    <col min="1" max="1" width="4" style="180" bestFit="1" customWidth="1"/>
    <col min="2" max="2" width="8.5546875" style="189" customWidth="1"/>
    <col min="3" max="3" width="22.21875" style="180" customWidth="1"/>
    <col min="4" max="4" width="9.5546875" style="18" customWidth="1"/>
    <col min="5" max="5" width="8.88671875" style="18" customWidth="1"/>
    <col min="6" max="6" width="9.77734375" style="180" customWidth="1"/>
    <col min="7" max="7" width="9.109375" style="196" customWidth="1"/>
    <col min="8" max="8" width="8.33203125" style="196" customWidth="1"/>
    <col min="9" max="9" width="8.44140625" style="196" customWidth="1"/>
    <col min="10" max="10" width="9.21875" style="196" customWidth="1"/>
    <col min="11" max="12" width="8.6640625" style="196" customWidth="1"/>
    <col min="13" max="13" width="8.109375" style="196" customWidth="1"/>
    <col min="14" max="14" width="7.88671875" style="196" customWidth="1"/>
    <col min="15" max="15" width="8.109375" style="196" customWidth="1"/>
    <col min="16" max="16" width="9.88671875" style="180" bestFit="1" customWidth="1"/>
    <col min="17" max="16384" width="8.88671875" style="180"/>
  </cols>
  <sheetData>
    <row r="1" spans="1:16" ht="22.5">
      <c r="A1" s="443" t="s">
        <v>99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181"/>
    </row>
    <row r="2" spans="1:16" ht="15.75" customHeight="1" thickBot="1">
      <c r="A2" s="185"/>
      <c r="B2" s="444"/>
      <c r="C2" s="444"/>
      <c r="D2" s="14"/>
      <c r="E2" s="14"/>
      <c r="F2" s="185"/>
      <c r="G2" s="197"/>
      <c r="H2" s="197"/>
      <c r="I2" s="197"/>
      <c r="J2" s="197"/>
      <c r="K2" s="197"/>
      <c r="L2" s="197"/>
      <c r="M2" s="197"/>
      <c r="N2" s="197"/>
      <c r="O2" s="53" t="s">
        <v>51</v>
      </c>
      <c r="P2" s="181"/>
    </row>
    <row r="3" spans="1:16" ht="15.75" customHeight="1">
      <c r="A3" s="445" t="s">
        <v>29</v>
      </c>
      <c r="B3" s="447" t="s">
        <v>81</v>
      </c>
      <c r="C3" s="449" t="s">
        <v>80</v>
      </c>
      <c r="D3" s="451" t="s">
        <v>82</v>
      </c>
      <c r="E3" s="453" t="s">
        <v>76</v>
      </c>
      <c r="F3" s="455" t="s">
        <v>75</v>
      </c>
      <c r="G3" s="457" t="s">
        <v>50</v>
      </c>
      <c r="H3" s="458"/>
      <c r="I3" s="458"/>
      <c r="J3" s="458"/>
      <c r="K3" s="458"/>
      <c r="L3" s="458"/>
      <c r="M3" s="458"/>
      <c r="N3" s="458"/>
      <c r="O3" s="459"/>
      <c r="P3" s="181"/>
    </row>
    <row r="4" spans="1:16" ht="15.75" customHeight="1" thickBot="1">
      <c r="A4" s="446"/>
      <c r="B4" s="448"/>
      <c r="C4" s="450"/>
      <c r="D4" s="452"/>
      <c r="E4" s="454"/>
      <c r="F4" s="456"/>
      <c r="G4" s="201" t="s">
        <v>2</v>
      </c>
      <c r="H4" s="202" t="s">
        <v>3</v>
      </c>
      <c r="I4" s="201" t="s">
        <v>1</v>
      </c>
      <c r="J4" s="202" t="s">
        <v>49</v>
      </c>
      <c r="K4" s="201" t="s">
        <v>52</v>
      </c>
      <c r="L4" s="202" t="s">
        <v>54</v>
      </c>
      <c r="M4" s="202" t="s">
        <v>55</v>
      </c>
      <c r="N4" s="202" t="s">
        <v>56</v>
      </c>
      <c r="O4" s="203" t="s">
        <v>53</v>
      </c>
      <c r="P4" s="181"/>
    </row>
    <row r="5" spans="1:16" ht="19.5" customHeight="1">
      <c r="A5" s="433" t="s">
        <v>6</v>
      </c>
      <c r="B5" s="190" t="s">
        <v>25</v>
      </c>
      <c r="C5" s="191" t="s">
        <v>43</v>
      </c>
      <c r="D5" s="175">
        <f>'2-1'!E5</f>
        <v>78177.777777777781</v>
      </c>
      <c r="E5" s="308">
        <f>SUM(G5:O5)/9</f>
        <v>79066.666666666672</v>
      </c>
      <c r="F5" s="307">
        <f t="shared" ref="F5:F40" si="0">(E5-D5)/D5*100</f>
        <v>1.137009664582151</v>
      </c>
      <c r="G5" s="329">
        <v>79500</v>
      </c>
      <c r="H5" s="310">
        <v>89000</v>
      </c>
      <c r="I5" s="330">
        <v>75800</v>
      </c>
      <c r="J5" s="342">
        <v>78000</v>
      </c>
      <c r="K5" s="318">
        <v>68500</v>
      </c>
      <c r="L5" s="331">
        <v>86000</v>
      </c>
      <c r="M5" s="356">
        <v>79800</v>
      </c>
      <c r="N5" s="320">
        <v>79000</v>
      </c>
      <c r="O5" s="351">
        <v>76000</v>
      </c>
      <c r="P5" s="2"/>
    </row>
    <row r="6" spans="1:16" ht="19.5" customHeight="1">
      <c r="A6" s="434"/>
      <c r="B6" s="192" t="s">
        <v>87</v>
      </c>
      <c r="C6" s="193" t="s">
        <v>27</v>
      </c>
      <c r="D6" s="176">
        <f>'2-1'!E6</f>
        <v>7138.8888888888887</v>
      </c>
      <c r="E6" s="297">
        <f>SUM(G6:O6)/9</f>
        <v>7138.8888888888887</v>
      </c>
      <c r="F6" s="296">
        <f t="shared" si="0"/>
        <v>0</v>
      </c>
      <c r="G6" s="332">
        <v>6200</v>
      </c>
      <c r="H6" s="311">
        <v>6500</v>
      </c>
      <c r="I6" s="333">
        <v>10500</v>
      </c>
      <c r="J6" s="328">
        <v>6900</v>
      </c>
      <c r="K6" s="319">
        <v>7450</v>
      </c>
      <c r="L6" s="334">
        <v>6500</v>
      </c>
      <c r="M6" s="345">
        <v>7500</v>
      </c>
      <c r="N6" s="321">
        <v>5200</v>
      </c>
      <c r="O6" s="352">
        <v>7500</v>
      </c>
      <c r="P6" s="3"/>
    </row>
    <row r="7" spans="1:16" ht="19.5" customHeight="1">
      <c r="A7" s="434"/>
      <c r="B7" s="192" t="s">
        <v>78</v>
      </c>
      <c r="C7" s="193" t="s">
        <v>77</v>
      </c>
      <c r="D7" s="176">
        <f>'2-1'!E7</f>
        <v>6725.5555555555557</v>
      </c>
      <c r="E7" s="297">
        <f t="shared" ref="E7:E14" si="1">SUM(G7:O7)/9</f>
        <v>6725.5555555555557</v>
      </c>
      <c r="F7" s="296">
        <f t="shared" si="0"/>
        <v>0</v>
      </c>
      <c r="G7" s="332">
        <v>6200</v>
      </c>
      <c r="H7" s="311">
        <v>6500</v>
      </c>
      <c r="I7" s="333">
        <v>6700</v>
      </c>
      <c r="J7" s="328">
        <v>6800</v>
      </c>
      <c r="K7" s="319">
        <v>9650</v>
      </c>
      <c r="L7" s="334">
        <v>6900</v>
      </c>
      <c r="M7" s="346">
        <v>6880</v>
      </c>
      <c r="N7" s="321">
        <v>4900</v>
      </c>
      <c r="O7" s="352">
        <v>6000</v>
      </c>
      <c r="P7" s="3"/>
    </row>
    <row r="8" spans="1:16" ht="19.5" customHeight="1">
      <c r="A8" s="434"/>
      <c r="B8" s="205" t="s">
        <v>11</v>
      </c>
      <c r="C8" s="193" t="s">
        <v>66</v>
      </c>
      <c r="D8" s="176">
        <f>'2-1'!E8</f>
        <v>4762.2222222222226</v>
      </c>
      <c r="E8" s="297">
        <f t="shared" si="1"/>
        <v>4264.4444444444443</v>
      </c>
      <c r="F8" s="296">
        <f t="shared" si="0"/>
        <v>-10.452636490900616</v>
      </c>
      <c r="G8" s="332">
        <v>3800</v>
      </c>
      <c r="H8" s="311">
        <v>3800</v>
      </c>
      <c r="I8" s="333">
        <v>4500</v>
      </c>
      <c r="J8" s="328">
        <v>3000</v>
      </c>
      <c r="K8" s="319">
        <v>3980</v>
      </c>
      <c r="L8" s="334">
        <v>4500</v>
      </c>
      <c r="M8" s="346">
        <v>5800</v>
      </c>
      <c r="N8" s="321">
        <v>5500</v>
      </c>
      <c r="O8" s="352">
        <v>3500</v>
      </c>
      <c r="P8" s="3"/>
    </row>
    <row r="9" spans="1:16" ht="19.5" customHeight="1">
      <c r="A9" s="434"/>
      <c r="B9" s="205" t="s">
        <v>34</v>
      </c>
      <c r="C9" s="193" t="s">
        <v>58</v>
      </c>
      <c r="D9" s="176">
        <f>'2-1'!E9</f>
        <v>1774.4444444444443</v>
      </c>
      <c r="E9" s="297">
        <f t="shared" si="1"/>
        <v>1594.4444444444443</v>
      </c>
      <c r="F9" s="296">
        <f t="shared" si="0"/>
        <v>-10.144020037570446</v>
      </c>
      <c r="G9" s="332">
        <v>1280</v>
      </c>
      <c r="H9" s="311">
        <v>1400</v>
      </c>
      <c r="I9" s="333">
        <v>1780</v>
      </c>
      <c r="J9" s="328">
        <v>1450</v>
      </c>
      <c r="K9" s="319">
        <v>1790</v>
      </c>
      <c r="L9" s="334">
        <v>1200</v>
      </c>
      <c r="M9" s="346">
        <v>1800</v>
      </c>
      <c r="N9" s="321">
        <v>2150</v>
      </c>
      <c r="O9" s="352">
        <v>1500</v>
      </c>
      <c r="P9" s="3"/>
    </row>
    <row r="10" spans="1:16" ht="19.5" customHeight="1">
      <c r="A10" s="434"/>
      <c r="B10" s="205" t="s">
        <v>35</v>
      </c>
      <c r="C10" s="193" t="s">
        <v>85</v>
      </c>
      <c r="D10" s="176">
        <f>'2-1'!E10</f>
        <v>1305.5555555555557</v>
      </c>
      <c r="E10" s="297">
        <f t="shared" si="1"/>
        <v>1293.3333333333333</v>
      </c>
      <c r="F10" s="296">
        <f t="shared" si="0"/>
        <v>-0.9361702127659709</v>
      </c>
      <c r="G10" s="336">
        <v>1250</v>
      </c>
      <c r="H10" s="315">
        <v>1200</v>
      </c>
      <c r="I10" s="333">
        <v>1200</v>
      </c>
      <c r="J10" s="328">
        <v>1500</v>
      </c>
      <c r="K10" s="319">
        <v>1840</v>
      </c>
      <c r="L10" s="334">
        <v>900</v>
      </c>
      <c r="M10" s="346">
        <v>780</v>
      </c>
      <c r="N10" s="321">
        <v>1720</v>
      </c>
      <c r="O10" s="352">
        <v>1250</v>
      </c>
      <c r="P10" s="3"/>
    </row>
    <row r="11" spans="1:16" ht="19.5" customHeight="1">
      <c r="A11" s="434"/>
      <c r="B11" s="205" t="s">
        <v>20</v>
      </c>
      <c r="C11" s="193" t="s">
        <v>79</v>
      </c>
      <c r="D11" s="176">
        <f>'2-1'!E11</f>
        <v>4398.8888888888887</v>
      </c>
      <c r="E11" s="297">
        <f t="shared" si="1"/>
        <v>4370</v>
      </c>
      <c r="F11" s="296">
        <f t="shared" si="0"/>
        <v>-0.65673149785298857</v>
      </c>
      <c r="G11" s="332">
        <v>4000</v>
      </c>
      <c r="H11" s="311">
        <v>3800</v>
      </c>
      <c r="I11" s="333">
        <v>3920</v>
      </c>
      <c r="J11" s="328">
        <v>4000</v>
      </c>
      <c r="K11" s="319">
        <v>6790</v>
      </c>
      <c r="L11" s="334">
        <v>3200</v>
      </c>
      <c r="M11" s="346">
        <v>5120</v>
      </c>
      <c r="N11" s="321">
        <v>4000</v>
      </c>
      <c r="O11" s="352">
        <v>4500</v>
      </c>
      <c r="P11" s="3"/>
    </row>
    <row r="12" spans="1:16" ht="19.5" customHeight="1">
      <c r="A12" s="434"/>
      <c r="B12" s="205" t="s">
        <v>38</v>
      </c>
      <c r="C12" s="193" t="s">
        <v>42</v>
      </c>
      <c r="D12" s="176">
        <f>'2-1'!E12</f>
        <v>2278.8888888888887</v>
      </c>
      <c r="E12" s="297">
        <f t="shared" si="1"/>
        <v>1702.2222222222222</v>
      </c>
      <c r="F12" s="296">
        <f t="shared" si="0"/>
        <v>-25.304729400292537</v>
      </c>
      <c r="G12" s="332">
        <v>1950</v>
      </c>
      <c r="H12" s="311">
        <v>1900</v>
      </c>
      <c r="I12" s="333">
        <v>1480</v>
      </c>
      <c r="J12" s="328">
        <v>1950</v>
      </c>
      <c r="K12" s="319">
        <v>2300</v>
      </c>
      <c r="L12" s="334">
        <v>1500</v>
      </c>
      <c r="M12" s="346">
        <v>1450</v>
      </c>
      <c r="N12" s="321">
        <v>990</v>
      </c>
      <c r="O12" s="352">
        <v>1800</v>
      </c>
      <c r="P12" s="3"/>
    </row>
    <row r="13" spans="1:16" ht="19.5" customHeight="1">
      <c r="A13" s="434"/>
      <c r="B13" s="65" t="s">
        <v>8</v>
      </c>
      <c r="C13" s="46" t="s">
        <v>46</v>
      </c>
      <c r="D13" s="176">
        <f>'2-1'!E13</f>
        <v>2054.4444444444443</v>
      </c>
      <c r="E13" s="297">
        <f t="shared" si="1"/>
        <v>1597.7777777777778</v>
      </c>
      <c r="F13" s="296">
        <f t="shared" si="0"/>
        <v>-22.228231476473763</v>
      </c>
      <c r="G13" s="332">
        <v>1280</v>
      </c>
      <c r="H13" s="311">
        <v>1200</v>
      </c>
      <c r="I13" s="333">
        <v>980</v>
      </c>
      <c r="J13" s="328">
        <v>1450</v>
      </c>
      <c r="K13" s="319">
        <v>1980</v>
      </c>
      <c r="L13" s="334">
        <v>1700</v>
      </c>
      <c r="M13" s="346">
        <v>1940</v>
      </c>
      <c r="N13" s="321">
        <v>2150</v>
      </c>
      <c r="O13" s="352">
        <v>1700</v>
      </c>
      <c r="P13" s="3"/>
    </row>
    <row r="14" spans="1:16" ht="19.5" customHeight="1">
      <c r="A14" s="434"/>
      <c r="B14" s="65" t="s">
        <v>13</v>
      </c>
      <c r="C14" s="46" t="s">
        <v>59</v>
      </c>
      <c r="D14" s="176">
        <f>'2-1'!E14</f>
        <v>2791.1111111111113</v>
      </c>
      <c r="E14" s="297">
        <f t="shared" si="1"/>
        <v>2715.5555555555557</v>
      </c>
      <c r="F14" s="296">
        <f t="shared" si="0"/>
        <v>-2.7070063694267552</v>
      </c>
      <c r="G14" s="332">
        <v>3500</v>
      </c>
      <c r="H14" s="311">
        <v>2200</v>
      </c>
      <c r="I14" s="333">
        <v>1800</v>
      </c>
      <c r="J14" s="328">
        <v>3950</v>
      </c>
      <c r="K14" s="319">
        <v>2200</v>
      </c>
      <c r="L14" s="334">
        <v>3000</v>
      </c>
      <c r="M14" s="346">
        <v>2890</v>
      </c>
      <c r="N14" s="321">
        <v>2400</v>
      </c>
      <c r="O14" s="352">
        <v>2500</v>
      </c>
      <c r="P14" s="3"/>
    </row>
    <row r="15" spans="1:16" ht="19.5" customHeight="1">
      <c r="A15" s="434"/>
      <c r="B15" s="65" t="s">
        <v>86</v>
      </c>
      <c r="C15" s="46" t="s">
        <v>71</v>
      </c>
      <c r="D15" s="176">
        <f>'2-1'!E15</f>
        <v>25705</v>
      </c>
      <c r="E15" s="297">
        <f>SUM(G15:O15)/8</f>
        <v>25705</v>
      </c>
      <c r="F15" s="296">
        <f t="shared" si="0"/>
        <v>0</v>
      </c>
      <c r="G15" s="332">
        <v>25000</v>
      </c>
      <c r="H15" s="311">
        <v>26000</v>
      </c>
      <c r="I15" s="333">
        <v>32400</v>
      </c>
      <c r="J15" s="328">
        <v>33000</v>
      </c>
      <c r="K15" s="319">
        <v>26000</v>
      </c>
      <c r="L15" s="334"/>
      <c r="M15" s="346">
        <v>22740</v>
      </c>
      <c r="N15" s="321">
        <v>21000</v>
      </c>
      <c r="O15" s="352">
        <v>19500</v>
      </c>
      <c r="P15" s="3"/>
    </row>
    <row r="16" spans="1:16" ht="19.5" customHeight="1">
      <c r="A16" s="434"/>
      <c r="B16" s="65" t="s">
        <v>21</v>
      </c>
      <c r="C16" s="46" t="s">
        <v>62</v>
      </c>
      <c r="D16" s="176">
        <f>'2-1'!E16</f>
        <v>3388.8888888888887</v>
      </c>
      <c r="E16" s="297">
        <f>SUM(G16:O16)/9</f>
        <v>3240</v>
      </c>
      <c r="F16" s="296">
        <f t="shared" si="0"/>
        <v>-4.3934426229508139</v>
      </c>
      <c r="G16" s="332">
        <v>3000</v>
      </c>
      <c r="H16" s="311">
        <v>2800</v>
      </c>
      <c r="I16" s="333">
        <v>4500</v>
      </c>
      <c r="J16" s="328">
        <v>1300</v>
      </c>
      <c r="K16" s="319">
        <v>3580</v>
      </c>
      <c r="L16" s="334">
        <v>2500</v>
      </c>
      <c r="M16" s="346">
        <v>4300</v>
      </c>
      <c r="N16" s="321">
        <v>3680</v>
      </c>
      <c r="O16" s="352">
        <v>3500</v>
      </c>
      <c r="P16" s="3"/>
    </row>
    <row r="17" spans="1:16" ht="19.5" customHeight="1" thickBot="1">
      <c r="A17" s="434"/>
      <c r="B17" s="64" t="s">
        <v>16</v>
      </c>
      <c r="C17" s="52" t="s">
        <v>70</v>
      </c>
      <c r="D17" s="177">
        <f>'2-1'!E17</f>
        <v>4525.5555555555557</v>
      </c>
      <c r="E17" s="256">
        <f>SUM(G17:O17)/9</f>
        <v>4534.4444444444443</v>
      </c>
      <c r="F17" s="275">
        <f t="shared" si="0"/>
        <v>0.19641541861035644</v>
      </c>
      <c r="G17" s="337">
        <v>4000</v>
      </c>
      <c r="H17" s="316">
        <v>3900</v>
      </c>
      <c r="I17" s="338">
        <v>5980</v>
      </c>
      <c r="J17" s="343">
        <v>3950</v>
      </c>
      <c r="K17" s="326">
        <v>4500</v>
      </c>
      <c r="L17" s="339">
        <v>4000</v>
      </c>
      <c r="M17" s="347">
        <v>5800</v>
      </c>
      <c r="N17" s="327">
        <v>4680</v>
      </c>
      <c r="O17" s="353">
        <v>4000</v>
      </c>
      <c r="P17" s="3"/>
    </row>
    <row r="18" spans="1:16" ht="19.5" customHeight="1">
      <c r="A18" s="435" t="s">
        <v>9</v>
      </c>
      <c r="B18" s="63" t="s">
        <v>23</v>
      </c>
      <c r="C18" s="49" t="s">
        <v>65</v>
      </c>
      <c r="D18" s="60">
        <f>'2-1'!E18</f>
        <v>82600</v>
      </c>
      <c r="E18" s="266">
        <f>SUM(G18:O18)/8</f>
        <v>81025</v>
      </c>
      <c r="F18" s="265">
        <f t="shared" si="0"/>
        <v>-1.9067796610169492</v>
      </c>
      <c r="G18" s="329">
        <v>78000</v>
      </c>
      <c r="H18" s="311">
        <v>81000</v>
      </c>
      <c r="I18" s="330">
        <v>90000</v>
      </c>
      <c r="J18" s="342">
        <v>78000</v>
      </c>
      <c r="K18" s="324">
        <v>84000</v>
      </c>
      <c r="L18" s="331"/>
      <c r="M18" s="348">
        <v>72800</v>
      </c>
      <c r="N18" s="320">
        <v>86400</v>
      </c>
      <c r="O18" s="351">
        <v>78000</v>
      </c>
      <c r="P18" s="3"/>
    </row>
    <row r="19" spans="1:16" ht="19.5" customHeight="1">
      <c r="A19" s="436"/>
      <c r="B19" s="65" t="s">
        <v>84</v>
      </c>
      <c r="C19" s="46" t="s">
        <v>90</v>
      </c>
      <c r="D19" s="176">
        <f>'2-1'!E19</f>
        <v>15177.777777777777</v>
      </c>
      <c r="E19" s="176">
        <f t="shared" ref="E19:E39" si="2">SUM(G19:O19)/9</f>
        <v>15305.555555555555</v>
      </c>
      <c r="F19" s="296">
        <f t="shared" si="0"/>
        <v>0.84187408491947036</v>
      </c>
      <c r="G19" s="332">
        <v>14800</v>
      </c>
      <c r="H19" s="311">
        <v>15800</v>
      </c>
      <c r="I19" s="333">
        <v>14800</v>
      </c>
      <c r="J19" s="328">
        <v>13000</v>
      </c>
      <c r="K19" s="319">
        <v>18800</v>
      </c>
      <c r="L19" s="334">
        <v>14400</v>
      </c>
      <c r="M19" s="346">
        <v>13800</v>
      </c>
      <c r="N19" s="321">
        <v>17950</v>
      </c>
      <c r="O19" s="352">
        <v>14400</v>
      </c>
      <c r="P19" s="3"/>
    </row>
    <row r="20" spans="1:16" ht="19.5" customHeight="1">
      <c r="A20" s="436"/>
      <c r="B20" s="65" t="s">
        <v>28</v>
      </c>
      <c r="C20" s="46" t="s">
        <v>61</v>
      </c>
      <c r="D20" s="176">
        <f>'2-1'!E20</f>
        <v>7388.8888888888887</v>
      </c>
      <c r="E20" s="297">
        <f t="shared" si="2"/>
        <v>7333.333333333333</v>
      </c>
      <c r="F20" s="296">
        <f t="shared" si="0"/>
        <v>-0.75187969924812159</v>
      </c>
      <c r="G20" s="332">
        <v>8000</v>
      </c>
      <c r="H20" s="311">
        <v>8000</v>
      </c>
      <c r="I20" s="333">
        <v>7900</v>
      </c>
      <c r="J20" s="328">
        <v>5800</v>
      </c>
      <c r="K20" s="319">
        <v>7900</v>
      </c>
      <c r="L20" s="334">
        <v>6900</v>
      </c>
      <c r="M20" s="346">
        <v>7800</v>
      </c>
      <c r="N20" s="321">
        <v>6700</v>
      </c>
      <c r="O20" s="352">
        <v>7000</v>
      </c>
      <c r="P20" s="3"/>
    </row>
    <row r="21" spans="1:16" ht="19.5" customHeight="1" thickBot="1">
      <c r="A21" s="437"/>
      <c r="B21" s="62" t="s">
        <v>32</v>
      </c>
      <c r="C21" s="34" t="s">
        <v>48</v>
      </c>
      <c r="D21" s="178">
        <f>'2-1'!E21</f>
        <v>7226.666666666667</v>
      </c>
      <c r="E21" s="256">
        <f t="shared" si="2"/>
        <v>7174.4444444444443</v>
      </c>
      <c r="F21" s="275">
        <f t="shared" si="0"/>
        <v>-0.72263222632226876</v>
      </c>
      <c r="G21" s="337">
        <v>9500</v>
      </c>
      <c r="H21" s="325">
        <v>6800</v>
      </c>
      <c r="I21" s="338">
        <v>5980</v>
      </c>
      <c r="J21" s="343">
        <v>7980</v>
      </c>
      <c r="K21" s="323">
        <v>5980</v>
      </c>
      <c r="L21" s="339">
        <v>6500</v>
      </c>
      <c r="M21" s="347">
        <v>8900</v>
      </c>
      <c r="N21" s="322">
        <v>6980</v>
      </c>
      <c r="O21" s="353">
        <v>5950</v>
      </c>
      <c r="P21" s="3"/>
    </row>
    <row r="22" spans="1:16" ht="19.5" customHeight="1">
      <c r="A22" s="438" t="s">
        <v>94</v>
      </c>
      <c r="B22" s="61" t="s">
        <v>88</v>
      </c>
      <c r="C22" s="56" t="s">
        <v>92</v>
      </c>
      <c r="D22" s="175">
        <f>'2-1'!E22</f>
        <v>4794.4444444444443</v>
      </c>
      <c r="E22" s="60">
        <f>SUM(G22:O22)/8</f>
        <v>4718.75</v>
      </c>
      <c r="F22" s="265">
        <f t="shared" si="0"/>
        <v>-1.5787949015063709</v>
      </c>
      <c r="G22" s="329">
        <v>5000</v>
      </c>
      <c r="H22" s="310">
        <v>5000</v>
      </c>
      <c r="I22" s="330"/>
      <c r="J22" s="342">
        <v>6000</v>
      </c>
      <c r="K22" s="318">
        <v>5000</v>
      </c>
      <c r="L22" s="331">
        <v>4000</v>
      </c>
      <c r="M22" s="348">
        <v>3300</v>
      </c>
      <c r="N22" s="321">
        <v>4450</v>
      </c>
      <c r="O22" s="351">
        <v>5000</v>
      </c>
      <c r="P22" s="3"/>
    </row>
    <row r="23" spans="1:16" ht="19.5" customHeight="1">
      <c r="A23" s="438"/>
      <c r="B23" s="65" t="s">
        <v>17</v>
      </c>
      <c r="C23" s="46" t="s">
        <v>72</v>
      </c>
      <c r="D23" s="176">
        <f>'2-1'!E23</f>
        <v>13577.777777777777</v>
      </c>
      <c r="E23" s="297">
        <f>SUM(G23:O23)/8</f>
        <v>14025</v>
      </c>
      <c r="F23" s="296">
        <f>(E23-D23)/D23*100</f>
        <v>3.293780687397712</v>
      </c>
      <c r="G23" s="332">
        <v>15000</v>
      </c>
      <c r="H23" s="311">
        <v>15000</v>
      </c>
      <c r="I23" s="333"/>
      <c r="J23" s="328">
        <v>10000</v>
      </c>
      <c r="K23" s="319">
        <v>22000</v>
      </c>
      <c r="L23" s="334">
        <v>12000</v>
      </c>
      <c r="M23" s="346">
        <v>15000</v>
      </c>
      <c r="N23" s="321">
        <v>8200</v>
      </c>
      <c r="O23" s="352">
        <v>15000</v>
      </c>
      <c r="P23" s="3"/>
    </row>
    <row r="24" spans="1:16" ht="19.5" customHeight="1">
      <c r="A24" s="438"/>
      <c r="B24" s="65" t="s">
        <v>91</v>
      </c>
      <c r="C24" s="46" t="s">
        <v>41</v>
      </c>
      <c r="D24" s="176">
        <f>'2-1'!E24</f>
        <v>4888.8888888888887</v>
      </c>
      <c r="E24" s="297">
        <f>SUM(G24:O24)/8</f>
        <v>4650</v>
      </c>
      <c r="F24" s="296">
        <f t="shared" si="0"/>
        <v>-4.8863636363636322</v>
      </c>
      <c r="G24" s="332">
        <v>5000</v>
      </c>
      <c r="H24" s="311">
        <v>4000</v>
      </c>
      <c r="I24" s="333"/>
      <c r="J24" s="328">
        <v>4000</v>
      </c>
      <c r="K24" s="319">
        <v>5200</v>
      </c>
      <c r="L24" s="334">
        <v>4000</v>
      </c>
      <c r="M24" s="346">
        <v>7000</v>
      </c>
      <c r="N24" s="321">
        <v>4500</v>
      </c>
      <c r="O24" s="352">
        <v>3500</v>
      </c>
      <c r="P24" s="3"/>
    </row>
    <row r="25" spans="1:16" ht="19.5" customHeight="1" thickBot="1">
      <c r="A25" s="439"/>
      <c r="B25" s="47" t="s">
        <v>4</v>
      </c>
      <c r="C25" s="34" t="s">
        <v>45</v>
      </c>
      <c r="D25" s="178">
        <f>'2-1'!E25</f>
        <v>1857.7777777777778</v>
      </c>
      <c r="E25" s="256">
        <f>SUM(G25:O25)/9</f>
        <v>1857.7777777777778</v>
      </c>
      <c r="F25" s="275">
        <f t="shared" si="0"/>
        <v>0</v>
      </c>
      <c r="G25" s="337">
        <v>1380</v>
      </c>
      <c r="H25" s="316">
        <v>1400</v>
      </c>
      <c r="I25" s="338">
        <v>1700</v>
      </c>
      <c r="J25" s="343">
        <v>1500</v>
      </c>
      <c r="K25" s="323">
        <v>2990</v>
      </c>
      <c r="L25" s="339">
        <v>2300</v>
      </c>
      <c r="M25" s="347">
        <v>1800</v>
      </c>
      <c r="N25" s="322">
        <v>2450</v>
      </c>
      <c r="O25" s="353">
        <v>1200</v>
      </c>
      <c r="P25" s="3"/>
    </row>
    <row r="26" spans="1:16" ht="19.5" customHeight="1">
      <c r="A26" s="440" t="s">
        <v>26</v>
      </c>
      <c r="B26" s="48" t="s">
        <v>14</v>
      </c>
      <c r="C26" s="49" t="s">
        <v>69</v>
      </c>
      <c r="D26" s="175">
        <f>'2-1'!E26</f>
        <v>8464.4444444444453</v>
      </c>
      <c r="E26" s="266">
        <f t="shared" si="2"/>
        <v>8530</v>
      </c>
      <c r="F26" s="265">
        <f t="shared" si="0"/>
        <v>0.77448149120503107</v>
      </c>
      <c r="G26" s="329">
        <v>7750</v>
      </c>
      <c r="H26" s="311">
        <v>8850</v>
      </c>
      <c r="I26" s="330">
        <v>9840</v>
      </c>
      <c r="J26" s="342">
        <v>8950</v>
      </c>
      <c r="K26" s="324">
        <v>8980</v>
      </c>
      <c r="L26" s="331">
        <v>5780</v>
      </c>
      <c r="M26" s="348">
        <v>9940</v>
      </c>
      <c r="N26" s="320">
        <v>7680</v>
      </c>
      <c r="O26" s="351">
        <v>9000</v>
      </c>
      <c r="P26" s="3"/>
    </row>
    <row r="27" spans="1:16" ht="19.5" customHeight="1">
      <c r="A27" s="441"/>
      <c r="B27" s="45" t="s">
        <v>10</v>
      </c>
      <c r="C27" s="46" t="s">
        <v>63</v>
      </c>
      <c r="D27" s="176">
        <f>'2-1'!E27</f>
        <v>9027.7777777777774</v>
      </c>
      <c r="E27" s="297">
        <f t="shared" si="2"/>
        <v>9027.7777777777774</v>
      </c>
      <c r="F27" s="296">
        <f t="shared" si="0"/>
        <v>0</v>
      </c>
      <c r="G27" s="332">
        <v>9200</v>
      </c>
      <c r="H27" s="311">
        <v>8980</v>
      </c>
      <c r="I27" s="333">
        <v>5780</v>
      </c>
      <c r="J27" s="328">
        <v>10000</v>
      </c>
      <c r="K27" s="319">
        <v>10690</v>
      </c>
      <c r="L27" s="334">
        <v>9900</v>
      </c>
      <c r="M27" s="346">
        <v>9000</v>
      </c>
      <c r="N27" s="321">
        <v>8900</v>
      </c>
      <c r="O27" s="352">
        <v>8800</v>
      </c>
      <c r="P27" s="3"/>
    </row>
    <row r="28" spans="1:16" ht="19.5" customHeight="1">
      <c r="A28" s="441"/>
      <c r="B28" s="45" t="s">
        <v>12</v>
      </c>
      <c r="C28" s="46" t="s">
        <v>39</v>
      </c>
      <c r="D28" s="176">
        <f>'2-1'!E28</f>
        <v>2206.6666666666665</v>
      </c>
      <c r="E28" s="297">
        <f t="shared" si="2"/>
        <v>2206.6666666666665</v>
      </c>
      <c r="F28" s="296">
        <f t="shared" si="0"/>
        <v>0</v>
      </c>
      <c r="G28" s="332">
        <v>1950</v>
      </c>
      <c r="H28" s="311">
        <v>2450</v>
      </c>
      <c r="I28" s="333">
        <v>2400</v>
      </c>
      <c r="J28" s="328">
        <v>2400</v>
      </c>
      <c r="K28" s="319">
        <v>2050</v>
      </c>
      <c r="L28" s="334">
        <v>2480</v>
      </c>
      <c r="M28" s="346">
        <v>1950</v>
      </c>
      <c r="N28" s="321">
        <v>1680</v>
      </c>
      <c r="O28" s="352">
        <v>2500</v>
      </c>
      <c r="P28" s="3"/>
    </row>
    <row r="29" spans="1:16" ht="19.5" customHeight="1">
      <c r="A29" s="441"/>
      <c r="B29" s="45" t="s">
        <v>33</v>
      </c>
      <c r="C29" s="46" t="s">
        <v>73</v>
      </c>
      <c r="D29" s="176">
        <f>'2-1'!E29</f>
        <v>6204.4444444444443</v>
      </c>
      <c r="E29" s="297">
        <f t="shared" si="2"/>
        <v>6226.666666666667</v>
      </c>
      <c r="F29" s="296">
        <f t="shared" si="0"/>
        <v>0.35816618911175435</v>
      </c>
      <c r="G29" s="332">
        <v>5800</v>
      </c>
      <c r="H29" s="311">
        <v>5400</v>
      </c>
      <c r="I29" s="333">
        <v>5700</v>
      </c>
      <c r="J29" s="328">
        <v>4800</v>
      </c>
      <c r="K29" s="319">
        <v>7990</v>
      </c>
      <c r="L29" s="334">
        <v>6250</v>
      </c>
      <c r="M29" s="346">
        <v>5650</v>
      </c>
      <c r="N29" s="321">
        <v>6950</v>
      </c>
      <c r="O29" s="352">
        <v>7500</v>
      </c>
      <c r="P29" s="3"/>
    </row>
    <row r="30" spans="1:16" ht="19.5" customHeight="1">
      <c r="A30" s="441"/>
      <c r="B30" s="45" t="s">
        <v>22</v>
      </c>
      <c r="C30" s="46" t="s">
        <v>60</v>
      </c>
      <c r="D30" s="176">
        <f>'2-1'!E30</f>
        <v>3625.5555555555557</v>
      </c>
      <c r="E30" s="297">
        <f t="shared" si="2"/>
        <v>3625.5555555555557</v>
      </c>
      <c r="F30" s="296">
        <f t="shared" si="0"/>
        <v>0</v>
      </c>
      <c r="G30" s="332">
        <v>3750</v>
      </c>
      <c r="H30" s="311">
        <v>3750</v>
      </c>
      <c r="I30" s="333">
        <v>4480</v>
      </c>
      <c r="J30" s="328">
        <v>3350</v>
      </c>
      <c r="K30" s="319">
        <v>3990</v>
      </c>
      <c r="L30" s="334">
        <v>2780</v>
      </c>
      <c r="M30" s="346">
        <v>3250</v>
      </c>
      <c r="N30" s="321">
        <v>3080</v>
      </c>
      <c r="O30" s="352">
        <v>4200</v>
      </c>
      <c r="P30" s="3"/>
    </row>
    <row r="31" spans="1:16" ht="31.9" customHeight="1">
      <c r="A31" s="441"/>
      <c r="B31" s="45" t="s">
        <v>36</v>
      </c>
      <c r="C31" s="50" t="s">
        <v>0</v>
      </c>
      <c r="D31" s="176">
        <f>'2-1'!E31</f>
        <v>1314.4444444444443</v>
      </c>
      <c r="E31" s="297">
        <f>SUM(G31:O31)/9</f>
        <v>1398.8888888888889</v>
      </c>
      <c r="F31" s="296">
        <f t="shared" si="0"/>
        <v>6.4243448858833565</v>
      </c>
      <c r="G31" s="332">
        <v>1400</v>
      </c>
      <c r="H31" s="311">
        <v>1400</v>
      </c>
      <c r="I31" s="333">
        <v>1460</v>
      </c>
      <c r="J31" s="328">
        <v>990</v>
      </c>
      <c r="K31" s="319">
        <v>1590</v>
      </c>
      <c r="L31" s="334">
        <v>1300</v>
      </c>
      <c r="M31" s="346">
        <v>1200</v>
      </c>
      <c r="N31" s="321">
        <v>1250</v>
      </c>
      <c r="O31" s="352">
        <v>2000</v>
      </c>
      <c r="P31" s="3"/>
    </row>
    <row r="32" spans="1:16" ht="19.5" customHeight="1">
      <c r="A32" s="441"/>
      <c r="B32" s="45" t="s">
        <v>37</v>
      </c>
      <c r="C32" s="46" t="s">
        <v>44</v>
      </c>
      <c r="D32" s="176">
        <f>'2-1'!E32</f>
        <v>2872.2222222222222</v>
      </c>
      <c r="E32" s="297">
        <f t="shared" si="2"/>
        <v>2872.2222222222222</v>
      </c>
      <c r="F32" s="296">
        <f t="shared" si="0"/>
        <v>0</v>
      </c>
      <c r="G32" s="332">
        <v>2900</v>
      </c>
      <c r="H32" s="311">
        <v>2850</v>
      </c>
      <c r="I32" s="333">
        <v>2900</v>
      </c>
      <c r="J32" s="328">
        <v>2900</v>
      </c>
      <c r="K32" s="319">
        <v>2850</v>
      </c>
      <c r="L32" s="334">
        <v>2850</v>
      </c>
      <c r="M32" s="346">
        <v>2850</v>
      </c>
      <c r="N32" s="321">
        <v>2850</v>
      </c>
      <c r="O32" s="352">
        <v>2900</v>
      </c>
      <c r="P32" s="3"/>
    </row>
    <row r="33" spans="1:16" ht="19.5" customHeight="1">
      <c r="A33" s="441"/>
      <c r="B33" s="45" t="s">
        <v>5</v>
      </c>
      <c r="C33" s="46" t="s">
        <v>40</v>
      </c>
      <c r="D33" s="176">
        <f>'2-1'!E33</f>
        <v>793.55555555555554</v>
      </c>
      <c r="E33" s="297">
        <f t="shared" si="2"/>
        <v>793.55555555555554</v>
      </c>
      <c r="F33" s="296">
        <f t="shared" si="0"/>
        <v>0</v>
      </c>
      <c r="G33" s="332">
        <v>740</v>
      </c>
      <c r="H33" s="311">
        <v>770</v>
      </c>
      <c r="I33" s="333">
        <v>830</v>
      </c>
      <c r="J33" s="328">
        <v>790</v>
      </c>
      <c r="K33" s="319">
        <v>736</v>
      </c>
      <c r="L33" s="334">
        <v>890</v>
      </c>
      <c r="M33" s="346">
        <v>796</v>
      </c>
      <c r="N33" s="321">
        <v>750</v>
      </c>
      <c r="O33" s="352">
        <v>840</v>
      </c>
      <c r="P33" s="3"/>
    </row>
    <row r="34" spans="1:16" ht="27">
      <c r="A34" s="441"/>
      <c r="B34" s="45" t="s">
        <v>18</v>
      </c>
      <c r="C34" s="51" t="s">
        <v>57</v>
      </c>
      <c r="D34" s="176">
        <f>'2-1'!E34</f>
        <v>22466.666666666668</v>
      </c>
      <c r="E34" s="297">
        <f t="shared" si="2"/>
        <v>22444.444444444445</v>
      </c>
      <c r="F34" s="296">
        <f t="shared" si="0"/>
        <v>-9.8911968348171925E-2</v>
      </c>
      <c r="G34" s="332">
        <v>23500</v>
      </c>
      <c r="H34" s="311">
        <v>22500</v>
      </c>
      <c r="I34" s="333">
        <v>23600</v>
      </c>
      <c r="J34" s="328">
        <v>22500</v>
      </c>
      <c r="K34" s="319">
        <v>21900</v>
      </c>
      <c r="L34" s="334">
        <v>22500</v>
      </c>
      <c r="M34" s="346">
        <v>25000</v>
      </c>
      <c r="N34" s="321">
        <v>19000</v>
      </c>
      <c r="O34" s="352">
        <v>21500</v>
      </c>
      <c r="P34" s="3"/>
    </row>
    <row r="35" spans="1:16" ht="19.5" customHeight="1">
      <c r="A35" s="441"/>
      <c r="B35" s="45" t="s">
        <v>19</v>
      </c>
      <c r="C35" s="46" t="s">
        <v>67</v>
      </c>
      <c r="D35" s="176">
        <f>'2-1'!E35</f>
        <v>1374.4444444444443</v>
      </c>
      <c r="E35" s="297">
        <f t="shared" si="2"/>
        <v>1374.4444444444443</v>
      </c>
      <c r="F35" s="296">
        <f t="shared" si="0"/>
        <v>0</v>
      </c>
      <c r="G35" s="332">
        <v>1350</v>
      </c>
      <c r="H35" s="311">
        <v>1450</v>
      </c>
      <c r="I35" s="333">
        <v>1430</v>
      </c>
      <c r="J35" s="328">
        <v>1380</v>
      </c>
      <c r="K35" s="319">
        <v>1360</v>
      </c>
      <c r="L35" s="334">
        <v>1350</v>
      </c>
      <c r="M35" s="346">
        <v>1350</v>
      </c>
      <c r="N35" s="321">
        <v>1300</v>
      </c>
      <c r="O35" s="352">
        <v>1400</v>
      </c>
      <c r="P35" s="3"/>
    </row>
    <row r="36" spans="1:16" ht="19.5" customHeight="1">
      <c r="A36" s="441"/>
      <c r="B36" s="45" t="s">
        <v>30</v>
      </c>
      <c r="C36" s="46" t="s">
        <v>47</v>
      </c>
      <c r="D36" s="176">
        <f>'2-1'!E36</f>
        <v>1641.1111111111111</v>
      </c>
      <c r="E36" s="297">
        <f t="shared" si="2"/>
        <v>1641.1111111111111</v>
      </c>
      <c r="F36" s="296">
        <f t="shared" si="0"/>
        <v>0</v>
      </c>
      <c r="G36" s="332">
        <v>1650</v>
      </c>
      <c r="H36" s="311">
        <v>1650</v>
      </c>
      <c r="I36" s="333">
        <v>1600</v>
      </c>
      <c r="J36" s="328">
        <v>1650</v>
      </c>
      <c r="K36" s="319">
        <v>1560</v>
      </c>
      <c r="L36" s="334">
        <v>1800</v>
      </c>
      <c r="M36" s="346">
        <v>1650</v>
      </c>
      <c r="N36" s="321">
        <v>1410</v>
      </c>
      <c r="O36" s="352">
        <v>1800</v>
      </c>
      <c r="P36" s="3"/>
    </row>
    <row r="37" spans="1:16" ht="19.5" customHeight="1">
      <c r="A37" s="441"/>
      <c r="B37" s="45" t="s">
        <v>15</v>
      </c>
      <c r="C37" s="46" t="s">
        <v>68</v>
      </c>
      <c r="D37" s="176">
        <f>'2-1'!E37</f>
        <v>1630</v>
      </c>
      <c r="E37" s="297">
        <f t="shared" si="2"/>
        <v>1630</v>
      </c>
      <c r="F37" s="296">
        <f t="shared" si="0"/>
        <v>0</v>
      </c>
      <c r="G37" s="317">
        <v>1250</v>
      </c>
      <c r="H37" s="311">
        <v>1700</v>
      </c>
      <c r="I37" s="312">
        <v>1700</v>
      </c>
      <c r="J37" s="355">
        <v>1900</v>
      </c>
      <c r="K37" s="319">
        <v>1950</v>
      </c>
      <c r="L37" s="313">
        <v>1850</v>
      </c>
      <c r="M37" s="346">
        <v>920</v>
      </c>
      <c r="N37" s="354">
        <v>1700</v>
      </c>
      <c r="O37" s="352">
        <v>1700</v>
      </c>
      <c r="P37" s="3"/>
    </row>
    <row r="38" spans="1:16" ht="19.5" customHeight="1">
      <c r="A38" s="441"/>
      <c r="B38" s="45" t="s">
        <v>7</v>
      </c>
      <c r="C38" s="46" t="s">
        <v>64</v>
      </c>
      <c r="D38" s="176">
        <f>'2-1'!E38</f>
        <v>538.88888888888891</v>
      </c>
      <c r="E38" s="297">
        <f>SUM(G38:O38)/9</f>
        <v>538.88888888888891</v>
      </c>
      <c r="F38" s="296">
        <f t="shared" si="0"/>
        <v>0</v>
      </c>
      <c r="G38" s="317">
        <v>600</v>
      </c>
      <c r="H38" s="311">
        <v>550</v>
      </c>
      <c r="I38" s="312">
        <v>490</v>
      </c>
      <c r="J38" s="312">
        <v>550</v>
      </c>
      <c r="K38" s="319">
        <v>480</v>
      </c>
      <c r="L38" s="313">
        <v>580</v>
      </c>
      <c r="M38" s="349">
        <v>550</v>
      </c>
      <c r="N38" s="354">
        <v>450</v>
      </c>
      <c r="O38" s="314">
        <v>600</v>
      </c>
      <c r="P38" s="3"/>
    </row>
    <row r="39" spans="1:16" ht="19.5" customHeight="1">
      <c r="A39" s="441"/>
      <c r="B39" s="45" t="s">
        <v>31</v>
      </c>
      <c r="C39" s="46" t="s">
        <v>74</v>
      </c>
      <c r="D39" s="176">
        <f>'2-1'!E39</f>
        <v>11752.222222222223</v>
      </c>
      <c r="E39" s="297">
        <f t="shared" si="2"/>
        <v>11752.222222222223</v>
      </c>
      <c r="F39" s="296">
        <f t="shared" si="0"/>
        <v>0</v>
      </c>
      <c r="G39" s="332">
        <v>12500</v>
      </c>
      <c r="H39" s="311">
        <v>11500</v>
      </c>
      <c r="I39" s="333">
        <v>12300</v>
      </c>
      <c r="J39" s="328">
        <v>12000</v>
      </c>
      <c r="K39" s="319">
        <v>11970</v>
      </c>
      <c r="L39" s="334">
        <v>11500</v>
      </c>
      <c r="M39" s="350">
        <v>11000</v>
      </c>
      <c r="N39" s="321">
        <v>11500</v>
      </c>
      <c r="O39" s="335">
        <v>11500</v>
      </c>
      <c r="P39" s="3"/>
    </row>
    <row r="40" spans="1:16" ht="26.25" customHeight="1" thickBot="1">
      <c r="A40" s="442"/>
      <c r="B40" s="194" t="s">
        <v>83</v>
      </c>
      <c r="C40" s="195" t="s">
        <v>89</v>
      </c>
      <c r="D40" s="176">
        <f>'2-1'!E40</f>
        <v>24988.888888888891</v>
      </c>
      <c r="E40" s="177">
        <f>SUM(G40:O40)/9</f>
        <v>24844.444444444445</v>
      </c>
      <c r="F40" s="275">
        <f t="shared" si="0"/>
        <v>-0.57803468208092801</v>
      </c>
      <c r="G40" s="337">
        <v>23800</v>
      </c>
      <c r="H40" s="316">
        <v>24500</v>
      </c>
      <c r="I40" s="338">
        <v>24500</v>
      </c>
      <c r="J40" s="338">
        <v>27500</v>
      </c>
      <c r="K40" s="323">
        <v>23900</v>
      </c>
      <c r="L40" s="339">
        <v>26500</v>
      </c>
      <c r="M40" s="340">
        <v>27000</v>
      </c>
      <c r="N40" s="322">
        <v>19900</v>
      </c>
      <c r="O40" s="341">
        <v>26000</v>
      </c>
      <c r="P40" s="3"/>
    </row>
    <row r="41" spans="1:16">
      <c r="A41" s="181"/>
      <c r="B41" s="186"/>
      <c r="C41" s="181"/>
      <c r="D41" s="92"/>
      <c r="E41" s="19"/>
      <c r="F41" s="182" t="s">
        <v>24</v>
      </c>
      <c r="G41" s="4"/>
      <c r="H41" s="55"/>
      <c r="I41" s="54"/>
      <c r="J41" s="204"/>
      <c r="K41" s="55"/>
      <c r="L41" s="4"/>
      <c r="M41" s="55"/>
      <c r="N41" s="5"/>
      <c r="O41" s="6"/>
      <c r="P41" s="1"/>
    </row>
    <row r="42" spans="1:16">
      <c r="A42" s="184"/>
      <c r="B42" s="187"/>
      <c r="C42" s="183"/>
      <c r="D42" s="16"/>
      <c r="E42" s="16"/>
      <c r="F42" s="183"/>
      <c r="G42" s="198"/>
      <c r="H42" s="198"/>
      <c r="I42" s="198"/>
      <c r="J42" s="198"/>
      <c r="K42" s="198"/>
      <c r="L42" s="198"/>
      <c r="M42" s="198"/>
      <c r="N42" s="198"/>
      <c r="O42" s="198"/>
    </row>
    <row r="43" spans="1:16">
      <c r="A43" s="184"/>
      <c r="B43" s="187"/>
      <c r="C43" s="183"/>
      <c r="D43" s="16"/>
      <c r="E43" s="16"/>
      <c r="F43" s="183"/>
      <c r="G43" s="198"/>
      <c r="H43" s="198"/>
      <c r="I43" s="198"/>
      <c r="J43" s="198"/>
      <c r="K43" s="198"/>
      <c r="L43" s="198"/>
      <c r="M43" s="198"/>
      <c r="N43" s="198"/>
      <c r="O43" s="198"/>
    </row>
    <row r="44" spans="1:16">
      <c r="A44" s="184"/>
      <c r="B44" s="187"/>
      <c r="C44" s="183"/>
      <c r="D44" s="16"/>
      <c r="E44" s="16"/>
      <c r="F44" s="183"/>
      <c r="G44" s="198"/>
      <c r="H44" s="198"/>
      <c r="I44" s="198"/>
      <c r="J44" s="198"/>
      <c r="K44" s="198"/>
      <c r="L44" s="198"/>
      <c r="M44" s="198"/>
      <c r="N44" s="198"/>
      <c r="O44" s="198"/>
    </row>
    <row r="45" spans="1:16">
      <c r="A45" s="184"/>
      <c r="B45" s="187"/>
      <c r="C45" s="183"/>
      <c r="D45" s="16"/>
      <c r="E45" s="16"/>
      <c r="F45" s="183"/>
      <c r="G45" s="198"/>
      <c r="H45" s="198"/>
      <c r="I45" s="198"/>
      <c r="J45" s="198"/>
      <c r="K45" s="198"/>
      <c r="L45" s="198"/>
      <c r="M45" s="198"/>
      <c r="N45" s="198"/>
      <c r="O45" s="198"/>
    </row>
    <row r="46" spans="1:16">
      <c r="A46" s="184"/>
      <c r="B46" s="187"/>
      <c r="C46" s="183"/>
      <c r="D46" s="16"/>
      <c r="E46" s="16"/>
      <c r="F46" s="183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1:16">
      <c r="A47" s="184"/>
      <c r="B47" s="188"/>
      <c r="C47" s="184"/>
      <c r="D47" s="17"/>
      <c r="E47" s="17"/>
      <c r="F47" s="184"/>
      <c r="G47" s="199"/>
      <c r="H47" s="199"/>
      <c r="I47" s="199"/>
      <c r="J47" s="199"/>
      <c r="K47" s="199"/>
      <c r="L47" s="199"/>
      <c r="M47" s="199"/>
      <c r="N47" s="199"/>
      <c r="O47" s="199"/>
      <c r="P47" s="181"/>
    </row>
    <row r="48" spans="1:16">
      <c r="A48" s="181"/>
      <c r="B48" s="186"/>
      <c r="C48" s="181"/>
      <c r="D48" s="15"/>
      <c r="E48" s="15"/>
      <c r="F48" s="181"/>
      <c r="G48" s="200"/>
      <c r="H48" s="200"/>
      <c r="I48" s="200"/>
      <c r="J48" s="200"/>
      <c r="K48" s="200"/>
      <c r="L48" s="200"/>
      <c r="M48" s="200"/>
      <c r="N48" s="200"/>
      <c r="O48" s="200"/>
      <c r="P48" s="181"/>
    </row>
    <row r="49" spans="1:16">
      <c r="A49" s="181"/>
      <c r="B49" s="186"/>
      <c r="C49" s="181"/>
      <c r="D49" s="15"/>
      <c r="E49" s="15"/>
      <c r="F49" s="181"/>
      <c r="G49" s="200"/>
      <c r="H49" s="200"/>
      <c r="I49" s="200"/>
      <c r="J49" s="200"/>
      <c r="K49" s="200"/>
      <c r="L49" s="200"/>
      <c r="M49" s="200"/>
      <c r="N49" s="200"/>
      <c r="O49" s="200"/>
      <c r="P49" s="181"/>
    </row>
    <row r="50" spans="1:16">
      <c r="A50" s="181"/>
      <c r="B50" s="186"/>
      <c r="C50" s="181"/>
      <c r="D50" s="15"/>
      <c r="E50" s="15"/>
      <c r="F50" s="181"/>
      <c r="G50" s="200"/>
      <c r="H50" s="200"/>
      <c r="I50" s="200"/>
      <c r="J50" s="200"/>
      <c r="K50" s="200"/>
      <c r="L50" s="200"/>
      <c r="M50" s="200"/>
      <c r="N50" s="200"/>
      <c r="O50" s="200"/>
      <c r="P50" s="181"/>
    </row>
    <row r="51" spans="1:16">
      <c r="A51" s="181"/>
      <c r="B51" s="186"/>
      <c r="C51" s="181"/>
      <c r="D51" s="15"/>
      <c r="E51" s="15"/>
      <c r="F51" s="181"/>
      <c r="G51" s="200"/>
      <c r="H51" s="200"/>
      <c r="I51" s="200"/>
      <c r="J51" s="200"/>
      <c r="K51" s="200"/>
      <c r="L51" s="200"/>
      <c r="M51" s="200"/>
      <c r="N51" s="200"/>
      <c r="O51" s="200"/>
      <c r="P51" s="181"/>
    </row>
    <row r="52" spans="1:16">
      <c r="A52" s="181"/>
      <c r="B52" s="186"/>
      <c r="C52" s="181"/>
      <c r="D52" s="15"/>
      <c r="E52" s="15"/>
      <c r="F52" s="181"/>
      <c r="G52" s="200"/>
      <c r="H52" s="200"/>
      <c r="I52" s="200"/>
      <c r="J52" s="200"/>
      <c r="K52" s="200"/>
      <c r="L52" s="200"/>
      <c r="M52" s="200"/>
      <c r="N52" s="200"/>
      <c r="O52" s="200"/>
      <c r="P52" s="181"/>
    </row>
    <row r="53" spans="1:16">
      <c r="A53" s="181"/>
      <c r="B53" s="186"/>
      <c r="C53" s="181"/>
      <c r="D53" s="15"/>
      <c r="E53" s="15"/>
      <c r="F53" s="181"/>
      <c r="G53" s="200"/>
      <c r="H53" s="200"/>
      <c r="I53" s="200"/>
      <c r="J53" s="200"/>
      <c r="K53" s="200"/>
      <c r="L53" s="200"/>
      <c r="M53" s="200"/>
      <c r="N53" s="200"/>
      <c r="O53" s="200"/>
      <c r="P53" s="181"/>
    </row>
    <row r="54" spans="1:16">
      <c r="A54" s="181"/>
      <c r="B54" s="186"/>
      <c r="C54" s="181"/>
      <c r="D54" s="15"/>
      <c r="E54" s="15"/>
      <c r="F54" s="181"/>
      <c r="G54" s="200"/>
      <c r="H54" s="200"/>
      <c r="I54" s="200"/>
      <c r="J54" s="200"/>
      <c r="K54" s="200"/>
      <c r="L54" s="200"/>
      <c r="M54" s="200"/>
      <c r="N54" s="200"/>
      <c r="O54" s="200"/>
      <c r="P54" s="181"/>
    </row>
    <row r="55" spans="1:16">
      <c r="A55" s="181"/>
      <c r="B55" s="186"/>
      <c r="C55" s="181"/>
      <c r="D55" s="15"/>
      <c r="E55" s="15"/>
      <c r="F55" s="181"/>
      <c r="G55" s="200"/>
      <c r="H55" s="200"/>
      <c r="I55" s="200"/>
      <c r="J55" s="200"/>
      <c r="K55" s="200"/>
      <c r="L55" s="200"/>
      <c r="M55" s="200"/>
      <c r="N55" s="200"/>
      <c r="O55" s="200"/>
      <c r="P55" s="181"/>
    </row>
    <row r="56" spans="1:16">
      <c r="A56" s="181"/>
      <c r="B56" s="186"/>
      <c r="C56" s="181"/>
      <c r="D56" s="15"/>
      <c r="E56" s="15"/>
      <c r="F56" s="181"/>
      <c r="G56" s="200"/>
      <c r="H56" s="200"/>
      <c r="I56" s="200"/>
      <c r="J56" s="200"/>
      <c r="K56" s="200"/>
      <c r="L56" s="200"/>
      <c r="M56" s="200"/>
      <c r="N56" s="200"/>
      <c r="O56" s="200"/>
      <c r="P56" s="181"/>
    </row>
    <row r="57" spans="1:16">
      <c r="A57" s="181"/>
      <c r="B57" s="186"/>
      <c r="C57" s="181"/>
      <c r="D57" s="15"/>
      <c r="E57" s="15"/>
      <c r="F57" s="181"/>
      <c r="G57" s="200"/>
      <c r="H57" s="200"/>
      <c r="I57" s="200"/>
      <c r="J57" s="200"/>
      <c r="K57" s="200"/>
      <c r="L57" s="200"/>
      <c r="M57" s="200"/>
      <c r="N57" s="200"/>
      <c r="O57" s="200"/>
      <c r="P57" s="181"/>
    </row>
    <row r="58" spans="1:16">
      <c r="A58" s="181"/>
      <c r="B58" s="186"/>
      <c r="C58" s="181"/>
      <c r="D58" s="15"/>
      <c r="E58" s="15"/>
      <c r="F58" s="181"/>
      <c r="G58" s="200"/>
      <c r="H58" s="200"/>
      <c r="I58" s="200"/>
      <c r="J58" s="200"/>
      <c r="K58" s="200"/>
      <c r="L58" s="200"/>
      <c r="M58" s="200"/>
      <c r="N58" s="200"/>
      <c r="O58" s="200"/>
      <c r="P58" s="181"/>
    </row>
    <row r="59" spans="1:16">
      <c r="A59" s="181"/>
      <c r="B59" s="186"/>
      <c r="C59" s="181"/>
      <c r="D59" s="15"/>
      <c r="E59" s="15"/>
      <c r="F59" s="181"/>
      <c r="G59" s="200"/>
      <c r="H59" s="200"/>
      <c r="I59" s="200"/>
      <c r="J59" s="200"/>
      <c r="K59" s="200"/>
      <c r="L59" s="200"/>
      <c r="M59" s="200"/>
      <c r="N59" s="200"/>
      <c r="O59" s="200"/>
      <c r="P59" s="181"/>
    </row>
    <row r="60" spans="1:16">
      <c r="A60" s="181"/>
      <c r="B60" s="186"/>
      <c r="C60" s="181"/>
      <c r="D60" s="15"/>
      <c r="E60" s="15"/>
      <c r="F60" s="181"/>
      <c r="G60" s="200"/>
      <c r="H60" s="200"/>
      <c r="I60" s="200"/>
      <c r="J60" s="200"/>
      <c r="K60" s="200"/>
      <c r="L60" s="200"/>
      <c r="M60" s="200"/>
      <c r="N60" s="200"/>
      <c r="O60" s="200"/>
      <c r="P60" s="181"/>
    </row>
    <row r="61" spans="1:16">
      <c r="A61" s="181"/>
      <c r="B61" s="186"/>
      <c r="C61" s="181"/>
      <c r="D61" s="15"/>
      <c r="E61" s="15"/>
      <c r="F61" s="181"/>
      <c r="G61" s="200"/>
      <c r="H61" s="200"/>
      <c r="I61" s="200"/>
      <c r="J61" s="200"/>
      <c r="K61" s="200"/>
      <c r="L61" s="200"/>
      <c r="M61" s="200"/>
      <c r="N61" s="200"/>
      <c r="O61" s="200"/>
      <c r="P61" s="181"/>
    </row>
    <row r="62" spans="1:16">
      <c r="A62" s="181"/>
      <c r="B62" s="186"/>
      <c r="C62" s="181"/>
      <c r="D62" s="15"/>
      <c r="E62" s="15"/>
      <c r="F62" s="181"/>
      <c r="G62" s="200"/>
      <c r="H62" s="200"/>
      <c r="I62" s="200"/>
      <c r="J62" s="200"/>
      <c r="K62" s="200"/>
      <c r="L62" s="200"/>
      <c r="M62" s="200"/>
      <c r="N62" s="200"/>
      <c r="O62" s="200"/>
      <c r="P62" s="181"/>
    </row>
    <row r="63" spans="1:16">
      <c r="A63" s="181"/>
      <c r="B63" s="186"/>
      <c r="C63" s="181"/>
      <c r="D63" s="15"/>
      <c r="E63" s="15"/>
      <c r="F63" s="181"/>
      <c r="G63" s="200"/>
      <c r="H63" s="200"/>
      <c r="I63" s="200"/>
      <c r="J63" s="200"/>
      <c r="K63" s="200"/>
      <c r="L63" s="200"/>
      <c r="M63" s="200"/>
      <c r="N63" s="200"/>
      <c r="O63" s="200"/>
      <c r="P63" s="181"/>
    </row>
    <row r="64" spans="1:16">
      <c r="A64" s="181"/>
      <c r="B64" s="186"/>
      <c r="C64" s="181"/>
      <c r="D64" s="15"/>
      <c r="E64" s="15"/>
      <c r="F64" s="181"/>
      <c r="G64" s="200"/>
      <c r="H64" s="200"/>
      <c r="I64" s="200"/>
      <c r="J64" s="200"/>
      <c r="K64" s="200"/>
      <c r="L64" s="200"/>
      <c r="M64" s="200"/>
      <c r="N64" s="200"/>
      <c r="O64" s="200"/>
      <c r="P64" s="181"/>
    </row>
    <row r="65" spans="1:16">
      <c r="A65" s="181"/>
      <c r="B65" s="186"/>
      <c r="C65" s="181"/>
      <c r="D65" s="15"/>
      <c r="E65" s="15"/>
      <c r="F65" s="181"/>
      <c r="G65" s="200"/>
      <c r="H65" s="200"/>
      <c r="I65" s="200"/>
      <c r="J65" s="200"/>
      <c r="K65" s="200"/>
      <c r="L65" s="200"/>
      <c r="M65" s="200"/>
      <c r="N65" s="200"/>
      <c r="O65" s="200"/>
      <c r="P65" s="181"/>
    </row>
    <row r="66" spans="1:16" ht="46.5" customHeight="1">
      <c r="A66" s="181"/>
      <c r="B66" s="186"/>
      <c r="C66" s="181"/>
      <c r="D66" s="15"/>
      <c r="E66" s="15"/>
      <c r="F66" s="181"/>
      <c r="G66" s="200"/>
      <c r="H66" s="200"/>
      <c r="I66" s="200"/>
      <c r="J66" s="200"/>
      <c r="K66" s="200"/>
      <c r="L66" s="200"/>
      <c r="M66" s="200"/>
      <c r="N66" s="200"/>
      <c r="O66" s="200"/>
      <c r="P66" s="181"/>
    </row>
    <row r="102" spans="1:16">
      <c r="A102" s="181"/>
      <c r="B102" s="186"/>
      <c r="C102" s="181"/>
      <c r="D102" s="15"/>
      <c r="E102" s="15"/>
      <c r="F102" s="181"/>
      <c r="G102" s="200"/>
      <c r="H102" s="200"/>
      <c r="I102" s="200"/>
      <c r="J102" s="200"/>
      <c r="K102" s="200"/>
      <c r="L102" s="200"/>
      <c r="M102" s="200"/>
      <c r="N102" s="200"/>
      <c r="O102" s="200"/>
      <c r="P102" s="181"/>
    </row>
  </sheetData>
  <mergeCells count="13">
    <mergeCell ref="A5:A17"/>
    <mergeCell ref="A18:A21"/>
    <mergeCell ref="A22:A25"/>
    <mergeCell ref="A26:A40"/>
    <mergeCell ref="A1:O1"/>
    <mergeCell ref="B2:C2"/>
    <mergeCell ref="A3:A4"/>
    <mergeCell ref="B3:B4"/>
    <mergeCell ref="C3:C4"/>
    <mergeCell ref="D3:D4"/>
    <mergeCell ref="E3:E4"/>
    <mergeCell ref="F3:F4"/>
    <mergeCell ref="G3:O3"/>
  </mergeCells>
  <phoneticPr fontId="14" type="noConversion"/>
  <conditionalFormatting sqref="F1:F1048576">
    <cfRule type="cellIs" dxfId="4" priority="1" stopIfTrue="1" operator="lessThan">
      <formula>0</formula>
    </cfRule>
  </conditionalFormatting>
  <printOptions horizontalCentered="1" verticalCentered="1"/>
  <pageMargins left="0" right="0" top="0" bottom="0" header="0" footer="0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05"/>
  <sheetViews>
    <sheetView showGridLines="0" zoomScale="130" zoomScaleNormal="130" zoomScaleSheetLayoutView="75" workbookViewId="0">
      <selection activeCell="E6" sqref="E6"/>
    </sheetView>
  </sheetViews>
  <sheetFormatPr defaultRowHeight="13.5"/>
  <cols>
    <col min="1" max="1" width="1.5546875" style="180" customWidth="1"/>
    <col min="2" max="2" width="4" style="180" bestFit="1" customWidth="1"/>
    <col min="3" max="3" width="8.5546875" style="189" customWidth="1"/>
    <col min="4" max="4" width="21.109375" style="180" customWidth="1"/>
    <col min="5" max="5" width="9.5546875" style="18" customWidth="1"/>
    <col min="6" max="6" width="9.88671875" style="18" customWidth="1"/>
    <col min="7" max="7" width="9.77734375" style="180" customWidth="1"/>
    <col min="8" max="8" width="9.109375" style="196" customWidth="1"/>
    <col min="9" max="9" width="10.5546875" style="196" customWidth="1"/>
    <col min="10" max="10" width="12.77734375" style="196" customWidth="1"/>
    <col min="11" max="11" width="8.6640625" style="196" customWidth="1"/>
    <col min="12" max="12" width="8.109375" style="196" customWidth="1"/>
    <col min="13" max="13" width="7.88671875" style="196" customWidth="1"/>
    <col min="14" max="14" width="9.88671875" style="180" bestFit="1" customWidth="1"/>
    <col min="15" max="16384" width="8.88671875" style="180"/>
  </cols>
  <sheetData>
    <row r="1" spans="1:14" ht="6.75" customHeight="1" thickBot="1"/>
    <row r="2" spans="1:14" ht="21" customHeight="1">
      <c r="A2" s="415"/>
      <c r="B2" s="460" t="s">
        <v>123</v>
      </c>
      <c r="C2" s="461"/>
      <c r="D2" s="462" t="s">
        <v>124</v>
      </c>
      <c r="E2" s="463"/>
      <c r="F2" s="463"/>
      <c r="G2" s="463"/>
      <c r="H2" s="463"/>
      <c r="I2" s="463"/>
      <c r="J2" s="463"/>
      <c r="K2" s="463"/>
      <c r="L2" s="413"/>
      <c r="M2" s="414"/>
      <c r="N2" s="181"/>
    </row>
    <row r="3" spans="1:14" ht="10.5" customHeight="1" thickBot="1">
      <c r="B3" s="478"/>
      <c r="C3" s="479"/>
      <c r="D3" s="410"/>
      <c r="E3" s="410"/>
      <c r="F3" s="410"/>
      <c r="G3" s="410"/>
      <c r="H3" s="410"/>
      <c r="I3" s="410"/>
      <c r="J3" s="410"/>
      <c r="K3" s="410"/>
      <c r="L3" s="411"/>
      <c r="M3" s="412" t="s">
        <v>110</v>
      </c>
      <c r="N3" s="184"/>
    </row>
    <row r="4" spans="1:14" ht="15.75" customHeight="1" thickTop="1">
      <c r="B4" s="483" t="s">
        <v>29</v>
      </c>
      <c r="C4" s="485" t="s">
        <v>81</v>
      </c>
      <c r="D4" s="476" t="s">
        <v>125</v>
      </c>
      <c r="E4" s="488" t="s">
        <v>82</v>
      </c>
      <c r="F4" s="471" t="s">
        <v>76</v>
      </c>
      <c r="G4" s="473" t="s">
        <v>75</v>
      </c>
      <c r="H4" s="475" t="s">
        <v>50</v>
      </c>
      <c r="I4" s="476"/>
      <c r="J4" s="476"/>
      <c r="K4" s="476"/>
      <c r="L4" s="476"/>
      <c r="M4" s="477"/>
      <c r="N4" s="181"/>
    </row>
    <row r="5" spans="1:14" ht="15.75" customHeight="1" thickBot="1">
      <c r="B5" s="484"/>
      <c r="C5" s="486"/>
      <c r="D5" s="487"/>
      <c r="E5" s="489"/>
      <c r="F5" s="472"/>
      <c r="G5" s="474"/>
      <c r="H5" s="407" t="s">
        <v>2</v>
      </c>
      <c r="I5" s="408" t="s">
        <v>126</v>
      </c>
      <c r="J5" s="408" t="s">
        <v>109</v>
      </c>
      <c r="K5" s="408" t="s">
        <v>122</v>
      </c>
      <c r="L5" s="408" t="s">
        <v>111</v>
      </c>
      <c r="M5" s="409" t="s">
        <v>112</v>
      </c>
      <c r="N5" s="181"/>
    </row>
    <row r="6" spans="1:14" ht="19.5" customHeight="1">
      <c r="B6" s="464" t="s">
        <v>6</v>
      </c>
      <c r="C6" s="358" t="s">
        <v>25</v>
      </c>
      <c r="D6" s="359" t="s">
        <v>43</v>
      </c>
      <c r="E6" s="360">
        <f>'2-3'!E5</f>
        <v>79066.666666666672</v>
      </c>
      <c r="F6" s="361">
        <f>SUM(H6:M6)/6</f>
        <v>72983.333333333328</v>
      </c>
      <c r="G6" s="362">
        <f t="shared" ref="G6:G43" si="0">(F6-E6)/E6*100</f>
        <v>-7.6939291736930979</v>
      </c>
      <c r="H6" s="363">
        <v>69600</v>
      </c>
      <c r="I6" s="416">
        <v>65800</v>
      </c>
      <c r="J6" s="417">
        <v>78000</v>
      </c>
      <c r="K6" s="418">
        <v>67500</v>
      </c>
      <c r="L6" s="364">
        <v>86000</v>
      </c>
      <c r="M6" s="419">
        <v>71000</v>
      </c>
      <c r="N6" s="2"/>
    </row>
    <row r="7" spans="1:14" ht="19.5" customHeight="1">
      <c r="B7" s="465"/>
      <c r="C7" s="365" t="s">
        <v>115</v>
      </c>
      <c r="D7" s="366" t="s">
        <v>114</v>
      </c>
      <c r="E7" s="367">
        <f>'2-3'!E6</f>
        <v>7138.8888888888887</v>
      </c>
      <c r="F7" s="368">
        <f>SUM(H7:M7)/6</f>
        <v>6286.666666666667</v>
      </c>
      <c r="G7" s="369">
        <f t="shared" si="0"/>
        <v>-11.937743190661472</v>
      </c>
      <c r="H7" s="370">
        <v>3970</v>
      </c>
      <c r="I7" s="420">
        <v>6450</v>
      </c>
      <c r="J7" s="421">
        <v>8000</v>
      </c>
      <c r="K7" s="422">
        <v>7500</v>
      </c>
      <c r="L7" s="371">
        <v>6300</v>
      </c>
      <c r="M7" s="423">
        <v>5500</v>
      </c>
      <c r="N7" s="3"/>
    </row>
    <row r="8" spans="1:14" ht="19.5" customHeight="1">
      <c r="B8" s="465"/>
      <c r="C8" s="365" t="s">
        <v>117</v>
      </c>
      <c r="D8" s="366" t="s">
        <v>116</v>
      </c>
      <c r="E8" s="367">
        <f>'2-3'!E7</f>
        <v>6725.5555555555557</v>
      </c>
      <c r="F8" s="368">
        <f t="shared" ref="F8:F43" si="1">SUM(H8:M8)/6</f>
        <v>6725</v>
      </c>
      <c r="G8" s="369">
        <f t="shared" si="0"/>
        <v>-8.260366760285659E-3</v>
      </c>
      <c r="H8" s="370">
        <v>7150</v>
      </c>
      <c r="I8" s="420">
        <v>6500</v>
      </c>
      <c r="J8" s="421">
        <v>5500</v>
      </c>
      <c r="K8" s="422">
        <v>9000</v>
      </c>
      <c r="L8" s="372">
        <v>6900</v>
      </c>
      <c r="M8" s="423">
        <v>5300</v>
      </c>
      <c r="N8" s="3"/>
    </row>
    <row r="9" spans="1:14" ht="19.5" customHeight="1">
      <c r="B9" s="465"/>
      <c r="C9" s="373" t="s">
        <v>11</v>
      </c>
      <c r="D9" s="366" t="s">
        <v>66</v>
      </c>
      <c r="E9" s="367">
        <f>'2-3'!E8</f>
        <v>4264.4444444444443</v>
      </c>
      <c r="F9" s="368">
        <f t="shared" si="1"/>
        <v>4759.333333333333</v>
      </c>
      <c r="G9" s="369">
        <f t="shared" si="0"/>
        <v>11.605002605523705</v>
      </c>
      <c r="H9" s="370">
        <v>5000</v>
      </c>
      <c r="I9" s="420">
        <v>4980</v>
      </c>
      <c r="J9" s="421">
        <v>4000</v>
      </c>
      <c r="K9" s="422">
        <v>3930</v>
      </c>
      <c r="L9" s="372">
        <v>4980</v>
      </c>
      <c r="M9" s="423">
        <v>5666</v>
      </c>
      <c r="N9" s="3"/>
    </row>
    <row r="10" spans="1:14" ht="19.5" customHeight="1">
      <c r="B10" s="465"/>
      <c r="C10" s="373" t="s">
        <v>34</v>
      </c>
      <c r="D10" s="366" t="s">
        <v>58</v>
      </c>
      <c r="E10" s="367">
        <f>'2-3'!E9</f>
        <v>1594.4444444444443</v>
      </c>
      <c r="F10" s="368">
        <f t="shared" si="1"/>
        <v>1303.3333333333333</v>
      </c>
      <c r="G10" s="369">
        <f t="shared" si="0"/>
        <v>-18.257839721254353</v>
      </c>
      <c r="H10" s="370">
        <v>1280</v>
      </c>
      <c r="I10" s="420">
        <v>1980</v>
      </c>
      <c r="J10" s="421">
        <v>1000</v>
      </c>
      <c r="K10" s="422">
        <v>990</v>
      </c>
      <c r="L10" s="372">
        <v>1580</v>
      </c>
      <c r="M10" s="423">
        <v>990</v>
      </c>
      <c r="N10" s="3"/>
    </row>
    <row r="11" spans="1:14" ht="19.5" customHeight="1">
      <c r="B11" s="465"/>
      <c r="C11" s="373" t="s">
        <v>35</v>
      </c>
      <c r="D11" s="366" t="s">
        <v>85</v>
      </c>
      <c r="E11" s="367">
        <f>'2-3'!E10</f>
        <v>1293.3333333333333</v>
      </c>
      <c r="F11" s="368">
        <f t="shared" si="1"/>
        <v>944.44444444444446</v>
      </c>
      <c r="G11" s="369">
        <f t="shared" si="0"/>
        <v>-26.975945017182124</v>
      </c>
      <c r="H11" s="374">
        <v>660</v>
      </c>
      <c r="I11" s="424">
        <v>900</v>
      </c>
      <c r="J11" s="421">
        <v>1000</v>
      </c>
      <c r="K11" s="422">
        <v>1100</v>
      </c>
      <c r="L11" s="372">
        <v>840</v>
      </c>
      <c r="M11" s="423">
        <v>1166.6666666666667</v>
      </c>
      <c r="N11" s="3"/>
    </row>
    <row r="12" spans="1:14" ht="19.5" customHeight="1">
      <c r="B12" s="465"/>
      <c r="C12" s="373" t="s">
        <v>20</v>
      </c>
      <c r="D12" s="366" t="s">
        <v>79</v>
      </c>
      <c r="E12" s="367">
        <f>'2-3'!E11</f>
        <v>4370</v>
      </c>
      <c r="F12" s="368">
        <f t="shared" si="1"/>
        <v>3840</v>
      </c>
      <c r="G12" s="369">
        <f t="shared" si="0"/>
        <v>-12.128146453089245</v>
      </c>
      <c r="H12" s="370">
        <v>3960</v>
      </c>
      <c r="I12" s="420">
        <v>5280</v>
      </c>
      <c r="J12" s="421">
        <v>3000</v>
      </c>
      <c r="K12" s="422">
        <v>3500</v>
      </c>
      <c r="L12" s="372">
        <v>3300</v>
      </c>
      <c r="M12" s="423">
        <v>4000</v>
      </c>
      <c r="N12" s="3"/>
    </row>
    <row r="13" spans="1:14" ht="19.5" customHeight="1">
      <c r="B13" s="465"/>
      <c r="C13" s="373" t="s">
        <v>38</v>
      </c>
      <c r="D13" s="366" t="s">
        <v>42</v>
      </c>
      <c r="E13" s="367">
        <f>'2-3'!E12</f>
        <v>1702.2222222222222</v>
      </c>
      <c r="F13" s="368">
        <f t="shared" si="1"/>
        <v>1816.6666666666667</v>
      </c>
      <c r="G13" s="369">
        <f t="shared" si="0"/>
        <v>6.7232375979112344</v>
      </c>
      <c r="H13" s="370">
        <v>1750</v>
      </c>
      <c r="I13" s="420">
        <v>1500</v>
      </c>
      <c r="J13" s="421">
        <v>2000</v>
      </c>
      <c r="K13" s="422">
        <v>1990</v>
      </c>
      <c r="L13" s="372">
        <v>1680</v>
      </c>
      <c r="M13" s="423">
        <v>1980</v>
      </c>
      <c r="N13" s="3"/>
    </row>
    <row r="14" spans="1:14" ht="19.5" customHeight="1">
      <c r="B14" s="465"/>
      <c r="C14" s="375" t="s">
        <v>8</v>
      </c>
      <c r="D14" s="376" t="s">
        <v>46</v>
      </c>
      <c r="E14" s="367">
        <f>'2-3'!E13</f>
        <v>1597.7777777777778</v>
      </c>
      <c r="F14" s="368">
        <f t="shared" si="1"/>
        <v>1901.6666666666667</v>
      </c>
      <c r="G14" s="369">
        <f t="shared" si="0"/>
        <v>19.019471488178024</v>
      </c>
      <c r="H14" s="370">
        <v>1850</v>
      </c>
      <c r="I14" s="420">
        <v>1980</v>
      </c>
      <c r="J14" s="421">
        <v>2000</v>
      </c>
      <c r="K14" s="422">
        <v>1300</v>
      </c>
      <c r="L14" s="372">
        <v>1780</v>
      </c>
      <c r="M14" s="423">
        <v>2500</v>
      </c>
      <c r="N14" s="3"/>
    </row>
    <row r="15" spans="1:14" ht="19.5" customHeight="1">
      <c r="B15" s="465"/>
      <c r="C15" s="375" t="s">
        <v>13</v>
      </c>
      <c r="D15" s="376" t="s">
        <v>59</v>
      </c>
      <c r="E15" s="367">
        <f>'2-3'!E14</f>
        <v>2715.5555555555557</v>
      </c>
      <c r="F15" s="368">
        <f t="shared" si="1"/>
        <v>2155</v>
      </c>
      <c r="G15" s="369">
        <f t="shared" si="0"/>
        <v>-20.642389525368252</v>
      </c>
      <c r="H15" s="370">
        <v>2300</v>
      </c>
      <c r="I15" s="420">
        <v>1980</v>
      </c>
      <c r="J15" s="421">
        <v>3000</v>
      </c>
      <c r="K15" s="422">
        <v>1690</v>
      </c>
      <c r="L15" s="372">
        <v>1980</v>
      </c>
      <c r="M15" s="423">
        <v>1980</v>
      </c>
      <c r="N15" s="3"/>
    </row>
    <row r="16" spans="1:14" ht="19.5" customHeight="1">
      <c r="B16" s="465"/>
      <c r="C16" s="375" t="s">
        <v>86</v>
      </c>
      <c r="D16" s="376" t="s">
        <v>71</v>
      </c>
      <c r="E16" s="367">
        <f>'2-3'!E15</f>
        <v>25705</v>
      </c>
      <c r="F16" s="368">
        <f t="shared" si="1"/>
        <v>24938.333333333332</v>
      </c>
      <c r="G16" s="369">
        <f t="shared" si="0"/>
        <v>-2.9825585165013337</v>
      </c>
      <c r="H16" s="370">
        <v>30000</v>
      </c>
      <c r="I16" s="420">
        <v>38300</v>
      </c>
      <c r="J16" s="421">
        <v>15000</v>
      </c>
      <c r="K16" s="422">
        <v>29700</v>
      </c>
      <c r="L16" s="372">
        <v>18750</v>
      </c>
      <c r="M16" s="423">
        <v>17880</v>
      </c>
      <c r="N16" s="3"/>
    </row>
    <row r="17" spans="2:14" ht="19.5" customHeight="1">
      <c r="B17" s="465"/>
      <c r="C17" s="375" t="s">
        <v>113</v>
      </c>
      <c r="D17" s="376" t="s">
        <v>100</v>
      </c>
      <c r="E17" s="367" t="s">
        <v>127</v>
      </c>
      <c r="F17" s="368">
        <f t="shared" si="1"/>
        <v>4763.333333333333</v>
      </c>
      <c r="G17" s="369"/>
      <c r="H17" s="370">
        <v>4800</v>
      </c>
      <c r="I17" s="420">
        <v>3980</v>
      </c>
      <c r="J17" s="421">
        <v>4000</v>
      </c>
      <c r="K17" s="422">
        <v>5500</v>
      </c>
      <c r="L17" s="372">
        <v>4800</v>
      </c>
      <c r="M17" s="423">
        <v>5500</v>
      </c>
      <c r="N17" s="3"/>
    </row>
    <row r="18" spans="2:14" ht="19.5" customHeight="1">
      <c r="B18" s="465"/>
      <c r="C18" s="375" t="s">
        <v>101</v>
      </c>
      <c r="D18" s="376" t="s">
        <v>102</v>
      </c>
      <c r="E18" s="367" t="s">
        <v>127</v>
      </c>
      <c r="F18" s="368">
        <f>SUM(H18:M18)/5</f>
        <v>4300</v>
      </c>
      <c r="G18" s="369"/>
      <c r="H18" s="370"/>
      <c r="I18" s="420">
        <v>6650</v>
      </c>
      <c r="J18" s="421">
        <v>5000</v>
      </c>
      <c r="K18" s="422">
        <v>5900</v>
      </c>
      <c r="L18" s="372">
        <v>3950</v>
      </c>
      <c r="M18" s="423"/>
      <c r="N18" s="3"/>
    </row>
    <row r="19" spans="2:14" ht="19.5" customHeight="1">
      <c r="B19" s="465"/>
      <c r="C19" s="375" t="s">
        <v>103</v>
      </c>
      <c r="D19" s="376" t="s">
        <v>104</v>
      </c>
      <c r="E19" s="367" t="s">
        <v>128</v>
      </c>
      <c r="F19" s="368">
        <f t="shared" si="1"/>
        <v>6021.666666666667</v>
      </c>
      <c r="G19" s="369"/>
      <c r="H19" s="370">
        <v>4980</v>
      </c>
      <c r="I19" s="420">
        <v>5250</v>
      </c>
      <c r="J19" s="421">
        <v>5000</v>
      </c>
      <c r="K19" s="422">
        <v>5500</v>
      </c>
      <c r="L19" s="372">
        <v>8800</v>
      </c>
      <c r="M19" s="423">
        <v>6600</v>
      </c>
      <c r="N19" s="3"/>
    </row>
    <row r="20" spans="2:14" ht="19.5" customHeight="1">
      <c r="B20" s="465"/>
      <c r="C20" s="375" t="s">
        <v>21</v>
      </c>
      <c r="D20" s="376" t="s">
        <v>62</v>
      </c>
      <c r="E20" s="367">
        <f>'2-3'!E16</f>
        <v>3240</v>
      </c>
      <c r="F20" s="368">
        <f t="shared" si="1"/>
        <v>2068.3333333333335</v>
      </c>
      <c r="G20" s="369">
        <f t="shared" si="0"/>
        <v>-36.162551440329217</v>
      </c>
      <c r="H20" s="370">
        <v>1230</v>
      </c>
      <c r="I20" s="420">
        <v>1500</v>
      </c>
      <c r="J20" s="421">
        <v>1000</v>
      </c>
      <c r="K20" s="422">
        <v>3300</v>
      </c>
      <c r="L20" s="372">
        <v>1700</v>
      </c>
      <c r="M20" s="423">
        <v>3680</v>
      </c>
      <c r="N20" s="3"/>
    </row>
    <row r="21" spans="2:14" ht="19.5" customHeight="1" thickBot="1">
      <c r="B21" s="465"/>
      <c r="C21" s="377" t="s">
        <v>16</v>
      </c>
      <c r="D21" s="378" t="s">
        <v>70</v>
      </c>
      <c r="E21" s="379">
        <f>'2-3'!E17</f>
        <v>4534.4444444444443</v>
      </c>
      <c r="F21" s="380">
        <f t="shared" si="1"/>
        <v>3458.3333333333335</v>
      </c>
      <c r="G21" s="381">
        <f t="shared" si="0"/>
        <v>-23.731928448909574</v>
      </c>
      <c r="H21" s="382">
        <v>3270</v>
      </c>
      <c r="I21" s="425">
        <v>2300</v>
      </c>
      <c r="J21" s="426">
        <v>2500</v>
      </c>
      <c r="K21" s="427">
        <v>4500</v>
      </c>
      <c r="L21" s="383">
        <v>3500</v>
      </c>
      <c r="M21" s="428">
        <v>4680</v>
      </c>
      <c r="N21" s="3"/>
    </row>
    <row r="22" spans="2:14" ht="19.5" customHeight="1">
      <c r="B22" s="466" t="s">
        <v>9</v>
      </c>
      <c r="C22" s="384" t="s">
        <v>23</v>
      </c>
      <c r="D22" s="385" t="s">
        <v>65</v>
      </c>
      <c r="E22" s="386">
        <f>'2-3'!E18</f>
        <v>81025</v>
      </c>
      <c r="F22" s="387">
        <f>SUM(H22:M22)/5</f>
        <v>72720</v>
      </c>
      <c r="G22" s="388">
        <f t="shared" si="0"/>
        <v>-10.249922863313792</v>
      </c>
      <c r="H22" s="363"/>
      <c r="I22" s="420">
        <v>70800</v>
      </c>
      <c r="J22" s="429">
        <v>78000</v>
      </c>
      <c r="K22" s="418">
        <v>72000</v>
      </c>
      <c r="L22" s="389">
        <v>64800</v>
      </c>
      <c r="M22" s="419">
        <v>78000</v>
      </c>
      <c r="N22" s="3"/>
    </row>
    <row r="23" spans="2:14" ht="19.5" customHeight="1">
      <c r="B23" s="467"/>
      <c r="C23" s="375" t="s">
        <v>84</v>
      </c>
      <c r="D23" s="376" t="s">
        <v>90</v>
      </c>
      <c r="E23" s="367">
        <f>'2-3'!E19</f>
        <v>15305.555555555555</v>
      </c>
      <c r="F23" s="368">
        <f t="shared" si="1"/>
        <v>14033.333333333334</v>
      </c>
      <c r="G23" s="369">
        <f t="shared" si="0"/>
        <v>-8.3121597096188662</v>
      </c>
      <c r="H23" s="370">
        <v>13800</v>
      </c>
      <c r="I23" s="420">
        <v>12500</v>
      </c>
      <c r="J23" s="421">
        <v>11000</v>
      </c>
      <c r="K23" s="422">
        <v>16000</v>
      </c>
      <c r="L23" s="372">
        <v>13800</v>
      </c>
      <c r="M23" s="423">
        <v>17100</v>
      </c>
      <c r="N23" s="3"/>
    </row>
    <row r="24" spans="2:14" ht="19.5" customHeight="1">
      <c r="B24" s="467"/>
      <c r="C24" s="375" t="s">
        <v>28</v>
      </c>
      <c r="D24" s="376" t="s">
        <v>61</v>
      </c>
      <c r="E24" s="367">
        <f>'2-3'!E20</f>
        <v>7333.333333333333</v>
      </c>
      <c r="F24" s="368">
        <f t="shared" si="1"/>
        <v>7033.333333333333</v>
      </c>
      <c r="G24" s="369">
        <f t="shared" si="0"/>
        <v>-4.0909090909090908</v>
      </c>
      <c r="H24" s="370">
        <v>6800</v>
      </c>
      <c r="I24" s="420">
        <v>6900</v>
      </c>
      <c r="J24" s="421">
        <v>6000</v>
      </c>
      <c r="K24" s="422">
        <v>7900</v>
      </c>
      <c r="L24" s="372">
        <v>6500</v>
      </c>
      <c r="M24" s="423">
        <v>8100</v>
      </c>
      <c r="N24" s="3"/>
    </row>
    <row r="25" spans="2:14" ht="19.5" customHeight="1" thickBot="1">
      <c r="B25" s="468"/>
      <c r="C25" s="390" t="s">
        <v>32</v>
      </c>
      <c r="D25" s="391" t="s">
        <v>48</v>
      </c>
      <c r="E25" s="392">
        <f>'2-3'!E21</f>
        <v>7174.4444444444443</v>
      </c>
      <c r="F25" s="393">
        <f t="shared" si="1"/>
        <v>5730</v>
      </c>
      <c r="G25" s="381">
        <f t="shared" si="0"/>
        <v>-20.133188787362553</v>
      </c>
      <c r="H25" s="382">
        <v>5450</v>
      </c>
      <c r="I25" s="430">
        <v>5980</v>
      </c>
      <c r="J25" s="426">
        <v>6000</v>
      </c>
      <c r="K25" s="427">
        <v>4990</v>
      </c>
      <c r="L25" s="383">
        <v>5980</v>
      </c>
      <c r="M25" s="431">
        <v>5980</v>
      </c>
      <c r="N25" s="3"/>
    </row>
    <row r="26" spans="2:14" ht="19.5" customHeight="1">
      <c r="B26" s="469" t="s">
        <v>94</v>
      </c>
      <c r="C26" s="394" t="s">
        <v>88</v>
      </c>
      <c r="D26" s="395" t="s">
        <v>121</v>
      </c>
      <c r="E26" s="360">
        <f>'2-3'!E22</f>
        <v>4718.75</v>
      </c>
      <c r="F26" s="396">
        <f>SUM(H26:M26)/5</f>
        <v>3720</v>
      </c>
      <c r="G26" s="388">
        <f t="shared" si="0"/>
        <v>-21.165562913907284</v>
      </c>
      <c r="H26" s="363">
        <v>6000</v>
      </c>
      <c r="I26" s="416">
        <v>3300</v>
      </c>
      <c r="J26" s="429">
        <v>3000</v>
      </c>
      <c r="K26" s="418">
        <v>3300</v>
      </c>
      <c r="L26" s="389">
        <v>3000</v>
      </c>
      <c r="M26" s="423">
        <v>0</v>
      </c>
      <c r="N26" s="3"/>
    </row>
    <row r="27" spans="2:14" ht="19.5" customHeight="1">
      <c r="B27" s="469"/>
      <c r="C27" s="375" t="s">
        <v>17</v>
      </c>
      <c r="D27" s="376" t="s">
        <v>120</v>
      </c>
      <c r="E27" s="367">
        <f>'2-3'!E23</f>
        <v>14025</v>
      </c>
      <c r="F27" s="368">
        <f>SUM(H27:M27)/5</f>
        <v>9300</v>
      </c>
      <c r="G27" s="369">
        <f>(F27-E27)/E27*100</f>
        <v>-33.689839572192511</v>
      </c>
      <c r="H27" s="370">
        <v>8500</v>
      </c>
      <c r="I27" s="420">
        <v>6000</v>
      </c>
      <c r="J27" s="421">
        <v>15000</v>
      </c>
      <c r="K27" s="422">
        <v>10000</v>
      </c>
      <c r="L27" s="372">
        <v>7000</v>
      </c>
      <c r="M27" s="423">
        <v>0</v>
      </c>
      <c r="N27" s="3"/>
    </row>
    <row r="28" spans="2:14" ht="19.5" customHeight="1">
      <c r="B28" s="469"/>
      <c r="C28" s="375" t="s">
        <v>91</v>
      </c>
      <c r="D28" s="376" t="s">
        <v>41</v>
      </c>
      <c r="E28" s="367">
        <f>'2-3'!E24</f>
        <v>4650</v>
      </c>
      <c r="F28" s="368">
        <f>SUM(H28:M28)/5</f>
        <v>4740</v>
      </c>
      <c r="G28" s="369">
        <f t="shared" si="0"/>
        <v>1.935483870967742</v>
      </c>
      <c r="H28" s="370">
        <v>3500</v>
      </c>
      <c r="I28" s="420">
        <v>4000</v>
      </c>
      <c r="J28" s="421">
        <v>5700</v>
      </c>
      <c r="K28" s="422">
        <v>6000</v>
      </c>
      <c r="L28" s="372">
        <v>4500</v>
      </c>
      <c r="M28" s="423">
        <v>0</v>
      </c>
      <c r="N28" s="3"/>
    </row>
    <row r="29" spans="2:14" ht="19.5" customHeight="1" thickBot="1">
      <c r="B29" s="470"/>
      <c r="C29" s="397" t="s">
        <v>105</v>
      </c>
      <c r="D29" s="391" t="s">
        <v>106</v>
      </c>
      <c r="E29" s="392" t="s">
        <v>129</v>
      </c>
      <c r="F29" s="393">
        <f t="shared" si="1"/>
        <v>25646</v>
      </c>
      <c r="G29" s="381"/>
      <c r="H29" s="382">
        <v>27000</v>
      </c>
      <c r="I29" s="425">
        <v>28000</v>
      </c>
      <c r="J29" s="426">
        <v>20000</v>
      </c>
      <c r="K29" s="427">
        <v>18100</v>
      </c>
      <c r="L29" s="383">
        <v>27700</v>
      </c>
      <c r="M29" s="431">
        <v>33076</v>
      </c>
      <c r="N29" s="3"/>
    </row>
    <row r="30" spans="2:14" ht="19.5" customHeight="1">
      <c r="B30" s="480" t="s">
        <v>26</v>
      </c>
      <c r="C30" s="398" t="s">
        <v>14</v>
      </c>
      <c r="D30" s="385" t="s">
        <v>69</v>
      </c>
      <c r="E30" s="360">
        <f>'2-3'!E26</f>
        <v>8530</v>
      </c>
      <c r="F30" s="396">
        <f t="shared" si="1"/>
        <v>6985</v>
      </c>
      <c r="G30" s="388">
        <f t="shared" si="0"/>
        <v>-18.112543962485343</v>
      </c>
      <c r="H30" s="363">
        <v>5800</v>
      </c>
      <c r="I30" s="420">
        <v>5850</v>
      </c>
      <c r="J30" s="429">
        <v>9800</v>
      </c>
      <c r="K30" s="418">
        <v>6200</v>
      </c>
      <c r="L30" s="389">
        <v>6580</v>
      </c>
      <c r="M30" s="419">
        <v>7680</v>
      </c>
      <c r="N30" s="3"/>
    </row>
    <row r="31" spans="2:14" ht="19.5" customHeight="1">
      <c r="B31" s="481"/>
      <c r="C31" s="399" t="s">
        <v>10</v>
      </c>
      <c r="D31" s="376" t="s">
        <v>63</v>
      </c>
      <c r="E31" s="367">
        <f>'2-3'!E27</f>
        <v>9027.7777777777774</v>
      </c>
      <c r="F31" s="368">
        <f t="shared" si="1"/>
        <v>6733.333333333333</v>
      </c>
      <c r="G31" s="369">
        <f t="shared" si="0"/>
        <v>-25.415384615384617</v>
      </c>
      <c r="H31" s="370">
        <v>5350</v>
      </c>
      <c r="I31" s="420">
        <v>8480</v>
      </c>
      <c r="J31" s="421">
        <v>5950</v>
      </c>
      <c r="K31" s="422">
        <v>7650</v>
      </c>
      <c r="L31" s="372">
        <v>6850</v>
      </c>
      <c r="M31" s="423">
        <v>6120</v>
      </c>
      <c r="N31" s="3"/>
    </row>
    <row r="32" spans="2:14" ht="19.5" customHeight="1">
      <c r="B32" s="481"/>
      <c r="C32" s="399" t="s">
        <v>12</v>
      </c>
      <c r="D32" s="376" t="s">
        <v>39</v>
      </c>
      <c r="E32" s="367">
        <f>'2-3'!E28</f>
        <v>2206.6666666666665</v>
      </c>
      <c r="F32" s="368">
        <f t="shared" si="1"/>
        <v>2181.6666666666665</v>
      </c>
      <c r="G32" s="369">
        <f t="shared" si="0"/>
        <v>-1.1329305135951662</v>
      </c>
      <c r="H32" s="370">
        <v>2230</v>
      </c>
      <c r="I32" s="420">
        <v>1950</v>
      </c>
      <c r="J32" s="421">
        <v>2500</v>
      </c>
      <c r="K32" s="422">
        <v>2150</v>
      </c>
      <c r="L32" s="372">
        <v>2480</v>
      </c>
      <c r="M32" s="423">
        <v>1780</v>
      </c>
      <c r="N32" s="3"/>
    </row>
    <row r="33" spans="2:14" ht="19.5" customHeight="1">
      <c r="B33" s="481"/>
      <c r="C33" s="399" t="s">
        <v>107</v>
      </c>
      <c r="D33" s="376" t="s">
        <v>108</v>
      </c>
      <c r="E33" s="367" t="s">
        <v>130</v>
      </c>
      <c r="F33" s="368">
        <f t="shared" si="1"/>
        <v>1243.3333333333333</v>
      </c>
      <c r="G33" s="369"/>
      <c r="H33" s="370">
        <v>1500</v>
      </c>
      <c r="I33" s="420">
        <v>950</v>
      </c>
      <c r="J33" s="421">
        <v>1000</v>
      </c>
      <c r="K33" s="422">
        <v>1450</v>
      </c>
      <c r="L33" s="372">
        <v>1380</v>
      </c>
      <c r="M33" s="423">
        <v>1180</v>
      </c>
      <c r="N33" s="3"/>
    </row>
    <row r="34" spans="2:14" ht="19.5" customHeight="1">
      <c r="B34" s="481"/>
      <c r="C34" s="399" t="s">
        <v>33</v>
      </c>
      <c r="D34" s="376" t="s">
        <v>73</v>
      </c>
      <c r="E34" s="367">
        <f>'2-3'!E29</f>
        <v>6226.666666666667</v>
      </c>
      <c r="F34" s="368">
        <f t="shared" si="1"/>
        <v>6333.333333333333</v>
      </c>
      <c r="G34" s="369">
        <f t="shared" si="0"/>
        <v>1.7130620985010607</v>
      </c>
      <c r="H34" s="370">
        <v>8450</v>
      </c>
      <c r="I34" s="420">
        <v>4980</v>
      </c>
      <c r="J34" s="421">
        <v>6950</v>
      </c>
      <c r="K34" s="422">
        <v>5690</v>
      </c>
      <c r="L34" s="372">
        <v>4980</v>
      </c>
      <c r="M34" s="423">
        <v>6950</v>
      </c>
      <c r="N34" s="3"/>
    </row>
    <row r="35" spans="2:14" ht="19.5" customHeight="1">
      <c r="B35" s="481"/>
      <c r="C35" s="399" t="s">
        <v>22</v>
      </c>
      <c r="D35" s="376" t="s">
        <v>60</v>
      </c>
      <c r="E35" s="367">
        <f>'2-3'!E30</f>
        <v>3625.5555555555557</v>
      </c>
      <c r="F35" s="368">
        <f t="shared" si="1"/>
        <v>3825</v>
      </c>
      <c r="G35" s="369">
        <f t="shared" si="0"/>
        <v>5.501072632546733</v>
      </c>
      <c r="H35" s="370">
        <v>4650</v>
      </c>
      <c r="I35" s="420">
        <v>3620</v>
      </c>
      <c r="J35" s="421">
        <v>3750</v>
      </c>
      <c r="K35" s="422">
        <v>4050</v>
      </c>
      <c r="L35" s="372">
        <v>3500</v>
      </c>
      <c r="M35" s="423">
        <v>3380</v>
      </c>
      <c r="N35" s="3"/>
    </row>
    <row r="36" spans="2:14" ht="31.9" customHeight="1">
      <c r="B36" s="481"/>
      <c r="C36" s="399" t="s">
        <v>36</v>
      </c>
      <c r="D36" s="400" t="s">
        <v>0</v>
      </c>
      <c r="E36" s="367">
        <f>'2-3'!E31</f>
        <v>1398.8888888888889</v>
      </c>
      <c r="F36" s="368">
        <f t="shared" si="1"/>
        <v>1346.6666666666667</v>
      </c>
      <c r="G36" s="369">
        <f t="shared" si="0"/>
        <v>-3.7331215250198535</v>
      </c>
      <c r="H36" s="370">
        <v>1280</v>
      </c>
      <c r="I36" s="420">
        <v>1250</v>
      </c>
      <c r="J36" s="421">
        <v>1250</v>
      </c>
      <c r="K36" s="422">
        <v>1500</v>
      </c>
      <c r="L36" s="372">
        <v>1450</v>
      </c>
      <c r="M36" s="423">
        <v>1350</v>
      </c>
      <c r="N36" s="3"/>
    </row>
    <row r="37" spans="2:14" ht="19.5" customHeight="1">
      <c r="B37" s="481"/>
      <c r="C37" s="399" t="s">
        <v>37</v>
      </c>
      <c r="D37" s="376" t="s">
        <v>44</v>
      </c>
      <c r="E37" s="367">
        <f>'2-3'!E32</f>
        <v>2872.2222222222222</v>
      </c>
      <c r="F37" s="368">
        <f t="shared" si="1"/>
        <v>2966.6666666666665</v>
      </c>
      <c r="G37" s="369">
        <f t="shared" si="0"/>
        <v>3.2882011605415826</v>
      </c>
      <c r="H37" s="370">
        <v>3500</v>
      </c>
      <c r="I37" s="420">
        <v>2850</v>
      </c>
      <c r="J37" s="421">
        <v>2900</v>
      </c>
      <c r="K37" s="422">
        <v>2850</v>
      </c>
      <c r="L37" s="372">
        <v>2850</v>
      </c>
      <c r="M37" s="423">
        <v>2850</v>
      </c>
      <c r="N37" s="3"/>
    </row>
    <row r="38" spans="2:14" ht="19.5" customHeight="1">
      <c r="B38" s="481"/>
      <c r="C38" s="399" t="s">
        <v>5</v>
      </c>
      <c r="D38" s="376" t="s">
        <v>40</v>
      </c>
      <c r="E38" s="367">
        <f>'2-3'!E33</f>
        <v>793.55555555555554</v>
      </c>
      <c r="F38" s="368">
        <f t="shared" si="1"/>
        <v>981.16666666666663</v>
      </c>
      <c r="G38" s="369">
        <f t="shared" si="0"/>
        <v>23.641837020442448</v>
      </c>
      <c r="H38" s="370">
        <v>830</v>
      </c>
      <c r="I38" s="420">
        <v>750</v>
      </c>
      <c r="J38" s="421">
        <v>800</v>
      </c>
      <c r="K38" s="422">
        <v>1247</v>
      </c>
      <c r="L38" s="372">
        <v>890</v>
      </c>
      <c r="M38" s="423">
        <v>1370</v>
      </c>
      <c r="N38" s="3"/>
    </row>
    <row r="39" spans="2:14" ht="25.5">
      <c r="B39" s="481"/>
      <c r="C39" s="399" t="s">
        <v>18</v>
      </c>
      <c r="D39" s="401" t="s">
        <v>57</v>
      </c>
      <c r="E39" s="367">
        <f>'2-3'!E34</f>
        <v>22444.444444444445</v>
      </c>
      <c r="F39" s="368">
        <f t="shared" si="1"/>
        <v>23106.666666666668</v>
      </c>
      <c r="G39" s="369">
        <f t="shared" si="0"/>
        <v>2.9504950495049522</v>
      </c>
      <c r="H39" s="370">
        <v>23500</v>
      </c>
      <c r="I39" s="420">
        <v>25800</v>
      </c>
      <c r="J39" s="421">
        <v>22500</v>
      </c>
      <c r="K39" s="422">
        <v>22250</v>
      </c>
      <c r="L39" s="372">
        <v>24200</v>
      </c>
      <c r="M39" s="423">
        <v>20390</v>
      </c>
      <c r="N39" s="3"/>
    </row>
    <row r="40" spans="2:14" ht="19.5" customHeight="1">
      <c r="B40" s="481"/>
      <c r="C40" s="399" t="s">
        <v>19</v>
      </c>
      <c r="D40" s="376" t="s">
        <v>119</v>
      </c>
      <c r="E40" s="367">
        <f>'2-3'!E35</f>
        <v>1374.4444444444443</v>
      </c>
      <c r="F40" s="368">
        <f t="shared" si="1"/>
        <v>1476.6666666666667</v>
      </c>
      <c r="G40" s="369">
        <f t="shared" si="0"/>
        <v>7.4373484236055107</v>
      </c>
      <c r="H40" s="370">
        <v>1500</v>
      </c>
      <c r="I40" s="420">
        <v>1450</v>
      </c>
      <c r="J40" s="421">
        <v>1480</v>
      </c>
      <c r="K40" s="422">
        <v>1500</v>
      </c>
      <c r="L40" s="372">
        <v>1480</v>
      </c>
      <c r="M40" s="423">
        <v>1450</v>
      </c>
      <c r="N40" s="3"/>
    </row>
    <row r="41" spans="2:14" ht="19.5" customHeight="1">
      <c r="B41" s="481"/>
      <c r="C41" s="399" t="s">
        <v>30</v>
      </c>
      <c r="D41" s="376" t="s">
        <v>47</v>
      </c>
      <c r="E41" s="367">
        <f>'2-3'!E36</f>
        <v>1641.1111111111111</v>
      </c>
      <c r="F41" s="368">
        <f t="shared" si="1"/>
        <v>1750</v>
      </c>
      <c r="G41" s="369">
        <f t="shared" si="0"/>
        <v>6.6350710900473953</v>
      </c>
      <c r="H41" s="370">
        <v>2200</v>
      </c>
      <c r="I41" s="420">
        <v>1800</v>
      </c>
      <c r="J41" s="421">
        <v>1500</v>
      </c>
      <c r="K41" s="422">
        <v>1750</v>
      </c>
      <c r="L41" s="372">
        <v>1800</v>
      </c>
      <c r="M41" s="423">
        <v>1450</v>
      </c>
      <c r="N41" s="3"/>
    </row>
    <row r="42" spans="2:14" ht="19.5" customHeight="1">
      <c r="B42" s="481"/>
      <c r="C42" s="399" t="s">
        <v>31</v>
      </c>
      <c r="D42" s="376" t="s">
        <v>118</v>
      </c>
      <c r="E42" s="367">
        <f>'2-3'!E39</f>
        <v>11752.222222222223</v>
      </c>
      <c r="F42" s="368">
        <f t="shared" si="1"/>
        <v>11550</v>
      </c>
      <c r="G42" s="369">
        <f t="shared" si="0"/>
        <v>-1.7207147584381237</v>
      </c>
      <c r="H42" s="370">
        <v>12500</v>
      </c>
      <c r="I42" s="420">
        <v>11600</v>
      </c>
      <c r="J42" s="421">
        <v>12000</v>
      </c>
      <c r="K42" s="422">
        <v>11000</v>
      </c>
      <c r="L42" s="402">
        <v>12000</v>
      </c>
      <c r="M42" s="423">
        <v>10200</v>
      </c>
      <c r="N42" s="3"/>
    </row>
    <row r="43" spans="2:14" ht="26.25" customHeight="1" thickBot="1">
      <c r="B43" s="482"/>
      <c r="C43" s="403" t="s">
        <v>83</v>
      </c>
      <c r="D43" s="404" t="s">
        <v>89</v>
      </c>
      <c r="E43" s="379">
        <f>'2-3'!E40</f>
        <v>24844.444444444445</v>
      </c>
      <c r="F43" s="405">
        <f t="shared" si="1"/>
        <v>26382.142857142855</v>
      </c>
      <c r="G43" s="381">
        <f t="shared" si="0"/>
        <v>6.1893048811653344</v>
      </c>
      <c r="H43" s="382">
        <v>24000</v>
      </c>
      <c r="I43" s="425">
        <v>24500</v>
      </c>
      <c r="J43" s="432">
        <v>27500</v>
      </c>
      <c r="K43" s="427">
        <v>33375</v>
      </c>
      <c r="L43" s="406">
        <v>27800</v>
      </c>
      <c r="M43" s="431">
        <v>21117.857142857141</v>
      </c>
      <c r="N43" s="3"/>
    </row>
    <row r="44" spans="2:14">
      <c r="B44" s="181"/>
      <c r="C44" s="186"/>
      <c r="D44" s="181"/>
      <c r="E44" s="92"/>
      <c r="F44" s="357"/>
      <c r="G44" s="182" t="s">
        <v>24</v>
      </c>
      <c r="H44" s="4"/>
      <c r="I44" s="55"/>
      <c r="J44" s="204"/>
      <c r="K44" s="4"/>
      <c r="L44" s="55"/>
      <c r="M44" s="5"/>
      <c r="N44" s="1"/>
    </row>
    <row r="45" spans="2:14">
      <c r="B45" s="184"/>
      <c r="C45" s="187"/>
      <c r="D45" s="183"/>
      <c r="E45" s="16"/>
      <c r="F45" s="16"/>
      <c r="G45" s="183"/>
      <c r="H45" s="198"/>
      <c r="I45" s="198"/>
      <c r="J45" s="198"/>
      <c r="K45" s="198"/>
      <c r="L45" s="198"/>
      <c r="M45" s="198"/>
    </row>
    <row r="46" spans="2:14">
      <c r="B46" s="184"/>
      <c r="C46" s="187"/>
      <c r="D46" s="183"/>
      <c r="E46" s="16"/>
      <c r="F46" s="16"/>
      <c r="G46" s="183"/>
      <c r="H46" s="198"/>
      <c r="I46" s="198"/>
      <c r="J46" s="198"/>
      <c r="K46" s="198"/>
      <c r="L46" s="198"/>
      <c r="M46" s="198"/>
    </row>
    <row r="47" spans="2:14">
      <c r="B47" s="184"/>
      <c r="C47" s="187"/>
      <c r="D47" s="183"/>
      <c r="E47" s="16"/>
      <c r="F47" s="16"/>
      <c r="G47" s="183"/>
      <c r="H47" s="198"/>
      <c r="I47" s="198"/>
      <c r="J47" s="198"/>
      <c r="K47" s="198"/>
      <c r="L47" s="198"/>
      <c r="M47" s="198"/>
    </row>
    <row r="48" spans="2:14">
      <c r="B48" s="184"/>
      <c r="C48" s="187"/>
      <c r="D48" s="183"/>
      <c r="E48" s="16"/>
      <c r="F48" s="16"/>
      <c r="G48" s="183"/>
      <c r="H48" s="198"/>
      <c r="I48" s="198"/>
      <c r="J48" s="198"/>
      <c r="K48" s="198"/>
      <c r="L48" s="198"/>
      <c r="M48" s="198"/>
    </row>
    <row r="49" spans="2:14">
      <c r="B49" s="184"/>
      <c r="C49" s="187"/>
      <c r="D49" s="183"/>
      <c r="E49" s="16"/>
      <c r="F49" s="16"/>
      <c r="G49" s="183"/>
      <c r="H49" s="198"/>
      <c r="I49" s="198"/>
      <c r="J49" s="198"/>
      <c r="K49" s="198"/>
      <c r="L49" s="198"/>
      <c r="M49" s="198"/>
    </row>
    <row r="50" spans="2:14">
      <c r="B50" s="184"/>
      <c r="C50" s="188"/>
      <c r="D50" s="184"/>
      <c r="E50" s="17"/>
      <c r="F50" s="17"/>
      <c r="G50" s="184"/>
      <c r="H50" s="199"/>
      <c r="I50" s="199"/>
      <c r="J50" s="199"/>
      <c r="K50" s="199"/>
      <c r="L50" s="199"/>
      <c r="M50" s="199"/>
      <c r="N50" s="181"/>
    </row>
    <row r="51" spans="2:14">
      <c r="B51" s="181"/>
      <c r="C51" s="186"/>
      <c r="D51" s="181"/>
      <c r="E51" s="15"/>
      <c r="F51" s="15"/>
      <c r="G51" s="181"/>
      <c r="H51" s="200"/>
      <c r="I51" s="200"/>
      <c r="J51" s="200"/>
      <c r="K51" s="200"/>
      <c r="L51" s="200"/>
      <c r="M51" s="200"/>
      <c r="N51" s="181"/>
    </row>
    <row r="52" spans="2:14">
      <c r="B52" s="181"/>
      <c r="C52" s="186"/>
      <c r="D52" s="181"/>
      <c r="E52" s="15"/>
      <c r="F52" s="15"/>
      <c r="G52" s="181"/>
      <c r="H52" s="200"/>
      <c r="I52" s="200"/>
      <c r="J52" s="200"/>
      <c r="K52" s="200"/>
      <c r="L52" s="200"/>
      <c r="M52" s="200"/>
      <c r="N52" s="181"/>
    </row>
    <row r="53" spans="2:14">
      <c r="B53" s="181"/>
      <c r="C53" s="186"/>
      <c r="D53" s="181"/>
      <c r="E53" s="15"/>
      <c r="F53" s="15"/>
      <c r="G53" s="181"/>
      <c r="H53" s="200"/>
      <c r="I53" s="200"/>
      <c r="J53" s="200"/>
      <c r="K53" s="200"/>
      <c r="L53" s="200"/>
      <c r="M53" s="200"/>
      <c r="N53" s="181"/>
    </row>
    <row r="54" spans="2:14">
      <c r="B54" s="181"/>
      <c r="C54" s="186"/>
      <c r="D54" s="181"/>
      <c r="E54" s="15"/>
      <c r="F54" s="15"/>
      <c r="G54" s="181"/>
      <c r="H54" s="200"/>
      <c r="I54" s="200"/>
      <c r="J54" s="200"/>
      <c r="K54" s="200"/>
      <c r="L54" s="200"/>
      <c r="M54" s="200"/>
      <c r="N54" s="181"/>
    </row>
    <row r="55" spans="2:14">
      <c r="B55" s="181"/>
      <c r="C55" s="186"/>
      <c r="D55" s="181"/>
      <c r="E55" s="15"/>
      <c r="F55" s="15"/>
      <c r="G55" s="181"/>
      <c r="H55" s="200"/>
      <c r="I55" s="200"/>
      <c r="J55" s="200"/>
      <c r="K55" s="200"/>
      <c r="L55" s="200"/>
      <c r="M55" s="200"/>
      <c r="N55" s="181"/>
    </row>
    <row r="56" spans="2:14">
      <c r="B56" s="181"/>
      <c r="C56" s="186"/>
      <c r="D56" s="181"/>
      <c r="E56" s="15"/>
      <c r="F56" s="15"/>
      <c r="G56" s="181"/>
      <c r="H56" s="200"/>
      <c r="I56" s="200"/>
      <c r="J56" s="200"/>
      <c r="K56" s="200"/>
      <c r="L56" s="200"/>
      <c r="M56" s="200"/>
      <c r="N56" s="181"/>
    </row>
    <row r="57" spans="2:14">
      <c r="B57" s="181"/>
      <c r="C57" s="186"/>
      <c r="D57" s="181"/>
      <c r="E57" s="15"/>
      <c r="F57" s="15"/>
      <c r="G57" s="181"/>
      <c r="H57" s="200"/>
      <c r="I57" s="200"/>
      <c r="J57" s="200"/>
      <c r="K57" s="200"/>
      <c r="L57" s="200"/>
      <c r="M57" s="200"/>
      <c r="N57" s="181"/>
    </row>
    <row r="58" spans="2:14">
      <c r="B58" s="181"/>
      <c r="C58" s="186"/>
      <c r="D58" s="181"/>
      <c r="E58" s="15"/>
      <c r="F58" s="15"/>
      <c r="G58" s="181"/>
      <c r="H58" s="200"/>
      <c r="I58" s="200"/>
      <c r="J58" s="200"/>
      <c r="K58" s="200"/>
      <c r="L58" s="200"/>
      <c r="M58" s="200"/>
      <c r="N58" s="181"/>
    </row>
    <row r="59" spans="2:14">
      <c r="B59" s="181"/>
      <c r="C59" s="186"/>
      <c r="D59" s="181"/>
      <c r="E59" s="15"/>
      <c r="F59" s="15"/>
      <c r="G59" s="181"/>
      <c r="H59" s="200"/>
      <c r="I59" s="200"/>
      <c r="J59" s="200"/>
      <c r="K59" s="200"/>
      <c r="L59" s="200"/>
      <c r="M59" s="200"/>
      <c r="N59" s="181"/>
    </row>
    <row r="60" spans="2:14">
      <c r="B60" s="181"/>
      <c r="C60" s="186"/>
      <c r="D60" s="181"/>
      <c r="E60" s="15"/>
      <c r="F60" s="15"/>
      <c r="G60" s="181"/>
      <c r="H60" s="200"/>
      <c r="I60" s="200"/>
      <c r="J60" s="200"/>
      <c r="K60" s="200"/>
      <c r="L60" s="200"/>
      <c r="M60" s="200"/>
      <c r="N60" s="181"/>
    </row>
    <row r="61" spans="2:14">
      <c r="B61" s="181"/>
      <c r="C61" s="186"/>
      <c r="D61" s="181"/>
      <c r="E61" s="15"/>
      <c r="F61" s="15"/>
      <c r="G61" s="181"/>
      <c r="H61" s="200"/>
      <c r="I61" s="200"/>
      <c r="J61" s="200"/>
      <c r="K61" s="200"/>
      <c r="L61" s="200"/>
      <c r="M61" s="200"/>
      <c r="N61" s="181"/>
    </row>
    <row r="62" spans="2:14">
      <c r="B62" s="181"/>
      <c r="C62" s="186"/>
      <c r="D62" s="181"/>
      <c r="E62" s="15"/>
      <c r="F62" s="15"/>
      <c r="G62" s="181"/>
      <c r="H62" s="200"/>
      <c r="I62" s="200"/>
      <c r="J62" s="200"/>
      <c r="K62" s="200"/>
      <c r="L62" s="200"/>
      <c r="M62" s="200"/>
      <c r="N62" s="181"/>
    </row>
    <row r="63" spans="2:14">
      <c r="B63" s="181"/>
      <c r="C63" s="186"/>
      <c r="D63" s="181"/>
      <c r="E63" s="15"/>
      <c r="F63" s="15"/>
      <c r="G63" s="181"/>
      <c r="H63" s="200"/>
      <c r="I63" s="200"/>
      <c r="J63" s="200"/>
      <c r="K63" s="200"/>
      <c r="L63" s="200"/>
      <c r="M63" s="200"/>
      <c r="N63" s="181"/>
    </row>
    <row r="64" spans="2:14">
      <c r="B64" s="181"/>
      <c r="C64" s="186"/>
      <c r="D64" s="181"/>
      <c r="E64" s="15"/>
      <c r="F64" s="15"/>
      <c r="G64" s="181"/>
      <c r="H64" s="200"/>
      <c r="I64" s="200"/>
      <c r="J64" s="200"/>
      <c r="K64" s="200"/>
      <c r="L64" s="200"/>
      <c r="M64" s="200"/>
      <c r="N64" s="181"/>
    </row>
    <row r="65" spans="2:14">
      <c r="B65" s="181"/>
      <c r="C65" s="186"/>
      <c r="D65" s="181"/>
      <c r="E65" s="15"/>
      <c r="F65" s="15"/>
      <c r="G65" s="181"/>
      <c r="H65" s="200"/>
      <c r="I65" s="200"/>
      <c r="J65" s="200"/>
      <c r="K65" s="200"/>
      <c r="L65" s="200"/>
      <c r="M65" s="200"/>
      <c r="N65" s="181"/>
    </row>
    <row r="66" spans="2:14">
      <c r="B66" s="181"/>
      <c r="C66" s="186"/>
      <c r="D66" s="181"/>
      <c r="E66" s="15"/>
      <c r="F66" s="15"/>
      <c r="G66" s="181"/>
      <c r="H66" s="200"/>
      <c r="I66" s="200"/>
      <c r="J66" s="200"/>
      <c r="K66" s="200"/>
      <c r="L66" s="200"/>
      <c r="M66" s="200"/>
      <c r="N66" s="181"/>
    </row>
    <row r="67" spans="2:14">
      <c r="B67" s="181"/>
      <c r="C67" s="186"/>
      <c r="D67" s="181"/>
      <c r="E67" s="15"/>
      <c r="F67" s="15"/>
      <c r="G67" s="181"/>
      <c r="H67" s="200"/>
      <c r="I67" s="200"/>
      <c r="J67" s="200"/>
      <c r="K67" s="200"/>
      <c r="L67" s="200"/>
      <c r="M67" s="200"/>
      <c r="N67" s="181"/>
    </row>
    <row r="68" spans="2:14">
      <c r="B68" s="181"/>
      <c r="C68" s="186"/>
      <c r="D68" s="181"/>
      <c r="E68" s="15"/>
      <c r="F68" s="15"/>
      <c r="G68" s="181"/>
      <c r="H68" s="200"/>
      <c r="I68" s="200"/>
      <c r="J68" s="200"/>
      <c r="K68" s="200"/>
      <c r="L68" s="200"/>
      <c r="M68" s="200"/>
      <c r="N68" s="181"/>
    </row>
    <row r="69" spans="2:14" ht="46.5" customHeight="1">
      <c r="B69" s="181"/>
      <c r="C69" s="186"/>
      <c r="D69" s="181"/>
      <c r="E69" s="15"/>
      <c r="F69" s="15"/>
      <c r="G69" s="181"/>
      <c r="H69" s="200"/>
      <c r="I69" s="200"/>
      <c r="J69" s="200"/>
      <c r="K69" s="200"/>
      <c r="L69" s="200"/>
      <c r="M69" s="200"/>
      <c r="N69" s="181"/>
    </row>
    <row r="105" spans="2:14">
      <c r="B105" s="181"/>
      <c r="C105" s="186"/>
      <c r="D105" s="181"/>
      <c r="E105" s="15"/>
      <c r="F105" s="15"/>
      <c r="G105" s="181"/>
      <c r="H105" s="200"/>
      <c r="I105" s="200"/>
      <c r="J105" s="200"/>
      <c r="K105" s="200"/>
      <c r="L105" s="200"/>
      <c r="M105" s="200"/>
      <c r="N105" s="181"/>
    </row>
  </sheetData>
  <mergeCells count="14">
    <mergeCell ref="B30:B43"/>
    <mergeCell ref="B4:B5"/>
    <mergeCell ref="C4:C5"/>
    <mergeCell ref="D4:D5"/>
    <mergeCell ref="E4:E5"/>
    <mergeCell ref="B2:C2"/>
    <mergeCell ref="D2:K2"/>
    <mergeCell ref="B6:B21"/>
    <mergeCell ref="B22:B25"/>
    <mergeCell ref="B26:B29"/>
    <mergeCell ref="F4:F5"/>
    <mergeCell ref="G4:G5"/>
    <mergeCell ref="H4:M4"/>
    <mergeCell ref="B3:C3"/>
  </mergeCells>
  <phoneticPr fontId="14" type="noConversion"/>
  <conditionalFormatting sqref="G1 G3:G1048576">
    <cfRule type="cellIs" dxfId="3" priority="2" stopIfTrue="1" operator="lessThan">
      <formula>0</formula>
    </cfRule>
  </conditionalFormatting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05"/>
  <sheetViews>
    <sheetView showGridLines="0" zoomScale="130" zoomScaleNormal="130" zoomScaleSheetLayoutView="75" workbookViewId="0">
      <selection activeCell="H6" sqref="H6"/>
    </sheetView>
  </sheetViews>
  <sheetFormatPr defaultRowHeight="13.5"/>
  <cols>
    <col min="1" max="1" width="1.5546875" style="180" customWidth="1"/>
    <col min="2" max="2" width="4" style="180" bestFit="1" customWidth="1"/>
    <col min="3" max="3" width="8.5546875" style="189" customWidth="1"/>
    <col min="4" max="4" width="21.109375" style="180" customWidth="1"/>
    <col min="5" max="5" width="9.5546875" style="18" customWidth="1"/>
    <col min="6" max="6" width="9.88671875" style="18" customWidth="1"/>
    <col min="7" max="7" width="9.77734375" style="180" customWidth="1"/>
    <col min="8" max="8" width="9.109375" style="196" customWidth="1"/>
    <col min="9" max="9" width="10.5546875" style="196" customWidth="1"/>
    <col min="10" max="10" width="12.77734375" style="196" customWidth="1"/>
    <col min="11" max="11" width="8.6640625" style="196" customWidth="1"/>
    <col min="12" max="12" width="8.109375" style="196" customWidth="1"/>
    <col min="13" max="13" width="7.88671875" style="196" customWidth="1"/>
    <col min="14" max="14" width="9.88671875" style="180" bestFit="1" customWidth="1"/>
    <col min="15" max="16384" width="8.88671875" style="180"/>
  </cols>
  <sheetData>
    <row r="1" spans="1:14" ht="6.75" customHeight="1" thickBot="1"/>
    <row r="2" spans="1:14" ht="21" customHeight="1">
      <c r="A2" s="415"/>
      <c r="B2" s="460" t="s">
        <v>131</v>
      </c>
      <c r="C2" s="461"/>
      <c r="D2" s="462" t="s">
        <v>124</v>
      </c>
      <c r="E2" s="463"/>
      <c r="F2" s="463"/>
      <c r="G2" s="463"/>
      <c r="H2" s="463"/>
      <c r="I2" s="463"/>
      <c r="J2" s="463"/>
      <c r="K2" s="463"/>
      <c r="L2" s="413"/>
      <c r="M2" s="414"/>
      <c r="N2" s="181"/>
    </row>
    <row r="3" spans="1:14" ht="10.5" customHeight="1" thickBot="1">
      <c r="B3" s="478"/>
      <c r="C3" s="479"/>
      <c r="D3" s="410"/>
      <c r="E3" s="410"/>
      <c r="F3" s="410"/>
      <c r="G3" s="410"/>
      <c r="H3" s="410"/>
      <c r="I3" s="410"/>
      <c r="J3" s="410"/>
      <c r="K3" s="410"/>
      <c r="L3" s="411"/>
      <c r="M3" s="412" t="s">
        <v>110</v>
      </c>
      <c r="N3" s="184"/>
    </row>
    <row r="4" spans="1:14" ht="15.75" customHeight="1" thickTop="1">
      <c r="B4" s="483" t="s">
        <v>29</v>
      </c>
      <c r="C4" s="485" t="s">
        <v>81</v>
      </c>
      <c r="D4" s="476" t="s">
        <v>125</v>
      </c>
      <c r="E4" s="488" t="s">
        <v>82</v>
      </c>
      <c r="F4" s="471" t="s">
        <v>76</v>
      </c>
      <c r="G4" s="473" t="s">
        <v>75</v>
      </c>
      <c r="H4" s="475" t="s">
        <v>50</v>
      </c>
      <c r="I4" s="476"/>
      <c r="J4" s="476"/>
      <c r="K4" s="476"/>
      <c r="L4" s="476"/>
      <c r="M4" s="477"/>
      <c r="N4" s="181"/>
    </row>
    <row r="5" spans="1:14" ht="15.75" customHeight="1" thickBot="1">
      <c r="B5" s="484"/>
      <c r="C5" s="486"/>
      <c r="D5" s="487"/>
      <c r="E5" s="489"/>
      <c r="F5" s="472"/>
      <c r="G5" s="474"/>
      <c r="H5" s="407" t="s">
        <v>2</v>
      </c>
      <c r="I5" s="408" t="s">
        <v>126</v>
      </c>
      <c r="J5" s="408" t="s">
        <v>109</v>
      </c>
      <c r="K5" s="408" t="s">
        <v>122</v>
      </c>
      <c r="L5" s="408" t="s">
        <v>111</v>
      </c>
      <c r="M5" s="409" t="s">
        <v>112</v>
      </c>
      <c r="N5" s="181"/>
    </row>
    <row r="6" spans="1:14" ht="19.5" customHeight="1">
      <c r="B6" s="464" t="s">
        <v>6</v>
      </c>
      <c r="C6" s="358" t="s">
        <v>25</v>
      </c>
      <c r="D6" s="359" t="s">
        <v>43</v>
      </c>
      <c r="E6" s="360">
        <f>'3-1'!F6</f>
        <v>72983.333333333328</v>
      </c>
      <c r="F6" s="361">
        <f>SUM(H6:M6)/6</f>
        <v>72416.666666666672</v>
      </c>
      <c r="G6" s="362">
        <f t="shared" ref="G6:G43" si="0">(F6-E6)/E6*100</f>
        <v>-0.77643297556518431</v>
      </c>
      <c r="H6" s="363">
        <v>71000</v>
      </c>
      <c r="I6" s="416">
        <v>84500</v>
      </c>
      <c r="J6" s="417">
        <v>78000</v>
      </c>
      <c r="K6" s="418">
        <v>67500</v>
      </c>
      <c r="L6" s="364">
        <v>62500</v>
      </c>
      <c r="M6" s="419">
        <v>71000</v>
      </c>
      <c r="N6" s="2"/>
    </row>
    <row r="7" spans="1:14" ht="19.5" customHeight="1">
      <c r="B7" s="465"/>
      <c r="C7" s="365" t="s">
        <v>115</v>
      </c>
      <c r="D7" s="366" t="s">
        <v>114</v>
      </c>
      <c r="E7" s="367">
        <f>'3-1'!F7</f>
        <v>6286.666666666667</v>
      </c>
      <c r="F7" s="368">
        <f>SUM(H7:M7)/6</f>
        <v>6103.333333333333</v>
      </c>
      <c r="G7" s="369">
        <f t="shared" si="0"/>
        <v>-2.9162248144220668</v>
      </c>
      <c r="H7" s="370">
        <v>4170</v>
      </c>
      <c r="I7" s="420">
        <v>6450</v>
      </c>
      <c r="J7" s="421">
        <v>8000</v>
      </c>
      <c r="K7" s="422">
        <v>7500</v>
      </c>
      <c r="L7" s="371">
        <v>5000</v>
      </c>
      <c r="M7" s="423">
        <v>5500</v>
      </c>
      <c r="N7" s="3"/>
    </row>
    <row r="8" spans="1:14" ht="19.5" customHeight="1">
      <c r="B8" s="465"/>
      <c r="C8" s="365" t="s">
        <v>117</v>
      </c>
      <c r="D8" s="366" t="s">
        <v>116</v>
      </c>
      <c r="E8" s="367">
        <f>'3-1'!F8</f>
        <v>6725</v>
      </c>
      <c r="F8" s="368">
        <f t="shared" ref="F8:F43" si="1">SUM(H8:M8)/6</f>
        <v>6583.333333333333</v>
      </c>
      <c r="G8" s="369">
        <f t="shared" si="0"/>
        <v>-2.1065675340768322</v>
      </c>
      <c r="H8" s="370">
        <v>6800</v>
      </c>
      <c r="I8" s="420">
        <v>6500</v>
      </c>
      <c r="J8" s="421">
        <v>5500</v>
      </c>
      <c r="K8" s="422">
        <v>9000</v>
      </c>
      <c r="L8" s="372">
        <v>6400</v>
      </c>
      <c r="M8" s="423">
        <v>5300</v>
      </c>
      <c r="N8" s="3"/>
    </row>
    <row r="9" spans="1:14" ht="19.5" customHeight="1">
      <c r="B9" s="465"/>
      <c r="C9" s="373" t="s">
        <v>11</v>
      </c>
      <c r="D9" s="366" t="s">
        <v>66</v>
      </c>
      <c r="E9" s="367">
        <f>'3-1'!F9</f>
        <v>4759.333333333333</v>
      </c>
      <c r="F9" s="368">
        <f t="shared" si="1"/>
        <v>4451.666666666667</v>
      </c>
      <c r="G9" s="369">
        <f t="shared" si="0"/>
        <v>-6.4644908250455115</v>
      </c>
      <c r="H9" s="370">
        <v>4500</v>
      </c>
      <c r="I9" s="420">
        <v>4980</v>
      </c>
      <c r="J9" s="421">
        <v>4000</v>
      </c>
      <c r="K9" s="422">
        <v>3930</v>
      </c>
      <c r="L9" s="372">
        <v>3300</v>
      </c>
      <c r="M9" s="423">
        <v>6000</v>
      </c>
      <c r="N9" s="3"/>
    </row>
    <row r="10" spans="1:14" ht="19.5" customHeight="1">
      <c r="B10" s="465"/>
      <c r="C10" s="373" t="s">
        <v>34</v>
      </c>
      <c r="D10" s="366" t="s">
        <v>58</v>
      </c>
      <c r="E10" s="367">
        <f>'3-1'!F10</f>
        <v>1303.3333333333333</v>
      </c>
      <c r="F10" s="368">
        <f t="shared" si="1"/>
        <v>1256.6666666666667</v>
      </c>
      <c r="G10" s="369">
        <f t="shared" si="0"/>
        <v>-3.5805626598465361</v>
      </c>
      <c r="H10" s="370">
        <v>1580</v>
      </c>
      <c r="I10" s="420">
        <v>1980</v>
      </c>
      <c r="J10" s="421">
        <v>1000</v>
      </c>
      <c r="K10" s="422">
        <v>990</v>
      </c>
      <c r="L10" s="372">
        <v>990</v>
      </c>
      <c r="M10" s="423">
        <v>1000</v>
      </c>
      <c r="N10" s="3"/>
    </row>
    <row r="11" spans="1:14" ht="19.5" customHeight="1">
      <c r="B11" s="465"/>
      <c r="C11" s="373" t="s">
        <v>35</v>
      </c>
      <c r="D11" s="366" t="s">
        <v>85</v>
      </c>
      <c r="E11" s="367">
        <f>'3-1'!F11</f>
        <v>944.44444444444446</v>
      </c>
      <c r="F11" s="368">
        <f t="shared" si="1"/>
        <v>936.66666666666663</v>
      </c>
      <c r="G11" s="369">
        <f t="shared" si="0"/>
        <v>-0.82352941176471117</v>
      </c>
      <c r="H11" s="374">
        <v>860</v>
      </c>
      <c r="I11" s="424">
        <v>750</v>
      </c>
      <c r="J11" s="421">
        <v>1000</v>
      </c>
      <c r="K11" s="422">
        <v>1100</v>
      </c>
      <c r="L11" s="372">
        <v>660</v>
      </c>
      <c r="M11" s="423">
        <v>1250</v>
      </c>
      <c r="N11" s="3"/>
    </row>
    <row r="12" spans="1:14" ht="19.5" customHeight="1">
      <c r="B12" s="465"/>
      <c r="C12" s="373" t="s">
        <v>20</v>
      </c>
      <c r="D12" s="366" t="s">
        <v>79</v>
      </c>
      <c r="E12" s="367">
        <f>'3-1'!F12</f>
        <v>3840</v>
      </c>
      <c r="F12" s="368">
        <f t="shared" si="1"/>
        <v>3790</v>
      </c>
      <c r="G12" s="369">
        <f t="shared" si="0"/>
        <v>-1.3020833333333335</v>
      </c>
      <c r="H12" s="370">
        <v>3960</v>
      </c>
      <c r="I12" s="420">
        <v>5280</v>
      </c>
      <c r="J12" s="421">
        <v>4000</v>
      </c>
      <c r="K12" s="422">
        <v>3500</v>
      </c>
      <c r="L12" s="372">
        <v>2400</v>
      </c>
      <c r="M12" s="423">
        <v>3600</v>
      </c>
      <c r="N12" s="3"/>
    </row>
    <row r="13" spans="1:14" ht="19.5" customHeight="1">
      <c r="B13" s="465"/>
      <c r="C13" s="373" t="s">
        <v>38</v>
      </c>
      <c r="D13" s="366" t="s">
        <v>42</v>
      </c>
      <c r="E13" s="367">
        <f>'3-1'!F13</f>
        <v>1816.6666666666667</v>
      </c>
      <c r="F13" s="368">
        <f t="shared" si="1"/>
        <v>1593.3333333333333</v>
      </c>
      <c r="G13" s="369">
        <f t="shared" si="0"/>
        <v>-12.293577981651383</v>
      </c>
      <c r="H13" s="370">
        <v>1280</v>
      </c>
      <c r="I13" s="420">
        <v>1500</v>
      </c>
      <c r="J13" s="421">
        <v>2000</v>
      </c>
      <c r="K13" s="422">
        <v>1990</v>
      </c>
      <c r="L13" s="372">
        <v>1800</v>
      </c>
      <c r="M13" s="423">
        <v>990</v>
      </c>
      <c r="N13" s="3"/>
    </row>
    <row r="14" spans="1:14" ht="19.5" customHeight="1">
      <c r="B14" s="465"/>
      <c r="C14" s="375" t="s">
        <v>8</v>
      </c>
      <c r="D14" s="376" t="s">
        <v>46</v>
      </c>
      <c r="E14" s="367">
        <f>'3-1'!F14</f>
        <v>1901.6666666666667</v>
      </c>
      <c r="F14" s="368">
        <f t="shared" si="1"/>
        <v>1826.6666666666667</v>
      </c>
      <c r="G14" s="369">
        <f t="shared" si="0"/>
        <v>-3.943908851884312</v>
      </c>
      <c r="H14" s="370">
        <v>1780</v>
      </c>
      <c r="I14" s="420">
        <v>1800</v>
      </c>
      <c r="J14" s="421">
        <v>2000</v>
      </c>
      <c r="K14" s="422">
        <v>1300</v>
      </c>
      <c r="L14" s="372">
        <v>1580</v>
      </c>
      <c r="M14" s="423">
        <v>2500</v>
      </c>
      <c r="N14" s="3"/>
    </row>
    <row r="15" spans="1:14" ht="19.5" customHeight="1">
      <c r="B15" s="465"/>
      <c r="C15" s="375" t="s">
        <v>13</v>
      </c>
      <c r="D15" s="376" t="s">
        <v>59</v>
      </c>
      <c r="E15" s="367">
        <f>'3-1'!F15</f>
        <v>2155</v>
      </c>
      <c r="F15" s="368">
        <f t="shared" si="1"/>
        <v>2111.6666666666665</v>
      </c>
      <c r="G15" s="369">
        <f t="shared" si="0"/>
        <v>-2.0108275328693033</v>
      </c>
      <c r="H15" s="370">
        <v>2200</v>
      </c>
      <c r="I15" s="420">
        <v>1980</v>
      </c>
      <c r="J15" s="421">
        <v>3000</v>
      </c>
      <c r="K15" s="422">
        <v>1690</v>
      </c>
      <c r="L15" s="372">
        <v>1800</v>
      </c>
      <c r="M15" s="423">
        <v>2000</v>
      </c>
      <c r="N15" s="3"/>
    </row>
    <row r="16" spans="1:14" ht="19.5" customHeight="1">
      <c r="B16" s="465"/>
      <c r="C16" s="375" t="s">
        <v>86</v>
      </c>
      <c r="D16" s="376" t="s">
        <v>71</v>
      </c>
      <c r="E16" s="367">
        <f>'3-1'!F16</f>
        <v>24938.333333333332</v>
      </c>
      <c r="F16" s="368">
        <f t="shared" si="1"/>
        <v>27523</v>
      </c>
      <c r="G16" s="369">
        <f t="shared" si="0"/>
        <v>10.36423177170354</v>
      </c>
      <c r="H16" s="370">
        <v>27300</v>
      </c>
      <c r="I16" s="420">
        <v>26800</v>
      </c>
      <c r="J16" s="421">
        <v>15000</v>
      </c>
      <c r="K16" s="422">
        <v>59400</v>
      </c>
      <c r="L16" s="372">
        <v>18750</v>
      </c>
      <c r="M16" s="423">
        <v>17888</v>
      </c>
      <c r="N16" s="3"/>
    </row>
    <row r="17" spans="2:14" ht="19.5" customHeight="1">
      <c r="B17" s="465"/>
      <c r="C17" s="375" t="s">
        <v>113</v>
      </c>
      <c r="D17" s="376" t="s">
        <v>100</v>
      </c>
      <c r="E17" s="367">
        <f>'3-1'!F17</f>
        <v>4763.333333333333</v>
      </c>
      <c r="F17" s="368">
        <f t="shared" si="1"/>
        <v>3813.3333333333335</v>
      </c>
      <c r="G17" s="369">
        <f t="shared" si="0"/>
        <v>-19.944016794961502</v>
      </c>
      <c r="H17" s="370">
        <v>5300</v>
      </c>
      <c r="I17" s="420">
        <v>3700</v>
      </c>
      <c r="J17" s="421">
        <v>3000</v>
      </c>
      <c r="K17" s="422">
        <v>5500</v>
      </c>
      <c r="L17" s="372">
        <v>2980</v>
      </c>
      <c r="M17" s="423">
        <v>2400</v>
      </c>
      <c r="N17" s="3"/>
    </row>
    <row r="18" spans="2:14" ht="19.5" customHeight="1">
      <c r="B18" s="465"/>
      <c r="C18" s="375" t="s">
        <v>101</v>
      </c>
      <c r="D18" s="376" t="s">
        <v>102</v>
      </c>
      <c r="E18" s="367">
        <f>'3-1'!F18</f>
        <v>4300</v>
      </c>
      <c r="F18" s="368">
        <f>SUM(H18:M18)/5</f>
        <v>5290</v>
      </c>
      <c r="G18" s="369">
        <f t="shared" si="0"/>
        <v>23.02325581395349</v>
      </c>
      <c r="H18" s="370"/>
      <c r="I18" s="420">
        <v>6650</v>
      </c>
      <c r="J18" s="421">
        <v>5000</v>
      </c>
      <c r="K18" s="422">
        <v>5900</v>
      </c>
      <c r="L18" s="372">
        <v>3950</v>
      </c>
      <c r="M18" s="423">
        <v>4950</v>
      </c>
      <c r="N18" s="3"/>
    </row>
    <row r="19" spans="2:14" ht="19.5" customHeight="1">
      <c r="B19" s="465"/>
      <c r="C19" s="375" t="s">
        <v>103</v>
      </c>
      <c r="D19" s="376" t="s">
        <v>104</v>
      </c>
      <c r="E19" s="367">
        <f>'3-1'!F19</f>
        <v>6021.666666666667</v>
      </c>
      <c r="F19" s="368">
        <f t="shared" si="1"/>
        <v>5976.666666666667</v>
      </c>
      <c r="G19" s="369">
        <f t="shared" si="0"/>
        <v>-0.74730141156933294</v>
      </c>
      <c r="H19" s="370">
        <v>4980</v>
      </c>
      <c r="I19" s="420">
        <v>4980</v>
      </c>
      <c r="J19" s="421">
        <v>5000</v>
      </c>
      <c r="K19" s="422">
        <v>5500</v>
      </c>
      <c r="L19" s="372">
        <v>8800</v>
      </c>
      <c r="M19" s="423">
        <v>6600</v>
      </c>
      <c r="N19" s="3"/>
    </row>
    <row r="20" spans="2:14" ht="19.5" customHeight="1">
      <c r="B20" s="465"/>
      <c r="C20" s="375" t="s">
        <v>21</v>
      </c>
      <c r="D20" s="376" t="s">
        <v>62</v>
      </c>
      <c r="E20" s="367">
        <f>'3-1'!F20</f>
        <v>2068.3333333333335</v>
      </c>
      <c r="F20" s="368">
        <f t="shared" si="1"/>
        <v>2230</v>
      </c>
      <c r="G20" s="369">
        <f t="shared" si="0"/>
        <v>7.8162771958098229</v>
      </c>
      <c r="H20" s="370">
        <v>2830</v>
      </c>
      <c r="I20" s="420">
        <v>1650</v>
      </c>
      <c r="J20" s="421">
        <v>1500</v>
      </c>
      <c r="K20" s="422">
        <v>3300</v>
      </c>
      <c r="L20" s="372">
        <v>2300</v>
      </c>
      <c r="M20" s="423">
        <v>1800</v>
      </c>
      <c r="N20" s="3"/>
    </row>
    <row r="21" spans="2:14" ht="19.5" customHeight="1" thickBot="1">
      <c r="B21" s="465"/>
      <c r="C21" s="377" t="s">
        <v>16</v>
      </c>
      <c r="D21" s="378" t="s">
        <v>70</v>
      </c>
      <c r="E21" s="379">
        <f>'3-1'!F21</f>
        <v>3458.3333333333335</v>
      </c>
      <c r="F21" s="380">
        <f t="shared" si="1"/>
        <v>3846.6666666666665</v>
      </c>
      <c r="G21" s="381">
        <f t="shared" si="0"/>
        <v>11.228915662650593</v>
      </c>
      <c r="H21" s="382">
        <v>4900</v>
      </c>
      <c r="I21" s="425">
        <v>3200</v>
      </c>
      <c r="J21" s="426">
        <v>2500</v>
      </c>
      <c r="K21" s="427">
        <v>4500</v>
      </c>
      <c r="L21" s="383">
        <v>3300</v>
      </c>
      <c r="M21" s="428">
        <v>4680</v>
      </c>
      <c r="N21" s="3"/>
    </row>
    <row r="22" spans="2:14" ht="19.5" customHeight="1">
      <c r="B22" s="466" t="s">
        <v>9</v>
      </c>
      <c r="C22" s="384" t="s">
        <v>23</v>
      </c>
      <c r="D22" s="385" t="s">
        <v>65</v>
      </c>
      <c r="E22" s="386">
        <f>'3-1'!F22</f>
        <v>72720</v>
      </c>
      <c r="F22" s="387">
        <f>SUM(H22:M22)/5</f>
        <v>68160</v>
      </c>
      <c r="G22" s="388">
        <f t="shared" si="0"/>
        <v>-6.2706270627062706</v>
      </c>
      <c r="H22" s="363"/>
      <c r="I22" s="420">
        <v>59400</v>
      </c>
      <c r="J22" s="429">
        <v>72000</v>
      </c>
      <c r="K22" s="418">
        <v>72000</v>
      </c>
      <c r="L22" s="389">
        <v>59400</v>
      </c>
      <c r="M22" s="419">
        <v>78000</v>
      </c>
      <c r="N22" s="3"/>
    </row>
    <row r="23" spans="2:14" ht="19.5" customHeight="1">
      <c r="B23" s="467"/>
      <c r="C23" s="375" t="s">
        <v>84</v>
      </c>
      <c r="D23" s="376" t="s">
        <v>90</v>
      </c>
      <c r="E23" s="367">
        <f>'3-1'!F23</f>
        <v>14033.333333333334</v>
      </c>
      <c r="F23" s="368">
        <f t="shared" si="1"/>
        <v>13316.666666666666</v>
      </c>
      <c r="G23" s="369">
        <f t="shared" si="0"/>
        <v>-5.1068883610451392</v>
      </c>
      <c r="H23" s="370">
        <v>14800</v>
      </c>
      <c r="I23" s="420">
        <v>8900</v>
      </c>
      <c r="J23" s="421">
        <v>12000</v>
      </c>
      <c r="K23" s="422">
        <v>16000</v>
      </c>
      <c r="L23" s="372">
        <v>13200</v>
      </c>
      <c r="M23" s="423">
        <v>15000</v>
      </c>
      <c r="N23" s="3"/>
    </row>
    <row r="24" spans="2:14" ht="19.5" customHeight="1">
      <c r="B24" s="467"/>
      <c r="C24" s="375" t="s">
        <v>28</v>
      </c>
      <c r="D24" s="376" t="s">
        <v>61</v>
      </c>
      <c r="E24" s="367">
        <f>'3-1'!F24</f>
        <v>7033.333333333333</v>
      </c>
      <c r="F24" s="368">
        <f t="shared" si="1"/>
        <v>7146.666666666667</v>
      </c>
      <c r="G24" s="369">
        <f t="shared" si="0"/>
        <v>1.611374407582947</v>
      </c>
      <c r="H24" s="370">
        <v>7180</v>
      </c>
      <c r="I24" s="420">
        <v>6500</v>
      </c>
      <c r="J24" s="421">
        <v>7000</v>
      </c>
      <c r="K24" s="422">
        <v>7900</v>
      </c>
      <c r="L24" s="372">
        <v>6500</v>
      </c>
      <c r="M24" s="423">
        <v>7800</v>
      </c>
      <c r="N24" s="3"/>
    </row>
    <row r="25" spans="2:14" ht="19.5" customHeight="1" thickBot="1">
      <c r="B25" s="468"/>
      <c r="C25" s="390" t="s">
        <v>32</v>
      </c>
      <c r="D25" s="391" t="s">
        <v>48</v>
      </c>
      <c r="E25" s="392">
        <f>'3-1'!F25</f>
        <v>5730</v>
      </c>
      <c r="F25" s="393">
        <f t="shared" si="1"/>
        <v>6213.333333333333</v>
      </c>
      <c r="G25" s="381">
        <f t="shared" si="0"/>
        <v>8.4351367073880112</v>
      </c>
      <c r="H25" s="382">
        <v>5450</v>
      </c>
      <c r="I25" s="430">
        <v>6980</v>
      </c>
      <c r="J25" s="426">
        <v>6900</v>
      </c>
      <c r="K25" s="427">
        <v>4990</v>
      </c>
      <c r="L25" s="383">
        <v>5980</v>
      </c>
      <c r="M25" s="431">
        <v>6980</v>
      </c>
      <c r="N25" s="3"/>
    </row>
    <row r="26" spans="2:14" ht="19.5" customHeight="1">
      <c r="B26" s="469" t="s">
        <v>94</v>
      </c>
      <c r="C26" s="394" t="s">
        <v>88</v>
      </c>
      <c r="D26" s="395" t="s">
        <v>121</v>
      </c>
      <c r="E26" s="360">
        <f>'3-1'!F26</f>
        <v>3720</v>
      </c>
      <c r="F26" s="396">
        <f>SUM(H26:M26)/5</f>
        <v>4240</v>
      </c>
      <c r="G26" s="388">
        <f t="shared" si="0"/>
        <v>13.978494623655912</v>
      </c>
      <c r="H26" s="363">
        <v>5000</v>
      </c>
      <c r="I26" s="416">
        <v>4000</v>
      </c>
      <c r="J26" s="429">
        <v>3000</v>
      </c>
      <c r="K26" s="418">
        <v>3300</v>
      </c>
      <c r="L26" s="389">
        <v>5900</v>
      </c>
      <c r="M26" s="423"/>
      <c r="N26" s="3"/>
    </row>
    <row r="27" spans="2:14" ht="19.5" customHeight="1">
      <c r="B27" s="469"/>
      <c r="C27" s="375" t="s">
        <v>17</v>
      </c>
      <c r="D27" s="376" t="s">
        <v>120</v>
      </c>
      <c r="E27" s="367">
        <f>'3-1'!F27</f>
        <v>9300</v>
      </c>
      <c r="F27" s="368">
        <f>SUM(H27:M27)/5</f>
        <v>9000</v>
      </c>
      <c r="G27" s="369">
        <f>(F27-E27)/E27*100</f>
        <v>-3.225806451612903</v>
      </c>
      <c r="H27" s="370">
        <v>10000</v>
      </c>
      <c r="I27" s="420">
        <v>5000</v>
      </c>
      <c r="J27" s="421">
        <v>10000</v>
      </c>
      <c r="K27" s="422">
        <v>10000</v>
      </c>
      <c r="L27" s="372">
        <v>10000</v>
      </c>
      <c r="M27" s="423"/>
      <c r="N27" s="3"/>
    </row>
    <row r="28" spans="2:14" ht="19.5" customHeight="1">
      <c r="B28" s="469"/>
      <c r="C28" s="375" t="s">
        <v>91</v>
      </c>
      <c r="D28" s="376" t="s">
        <v>41</v>
      </c>
      <c r="E28" s="367">
        <f>'3-1'!F28</f>
        <v>4740</v>
      </c>
      <c r="F28" s="368">
        <f>SUM(H28:M28)/5</f>
        <v>4680</v>
      </c>
      <c r="G28" s="369">
        <f t="shared" si="0"/>
        <v>-1.2658227848101267</v>
      </c>
      <c r="H28" s="370">
        <v>3500</v>
      </c>
      <c r="I28" s="420">
        <v>4000</v>
      </c>
      <c r="J28" s="421">
        <v>6000</v>
      </c>
      <c r="K28" s="422">
        <v>6000</v>
      </c>
      <c r="L28" s="372">
        <v>3900</v>
      </c>
      <c r="M28" s="423"/>
      <c r="N28" s="3"/>
    </row>
    <row r="29" spans="2:14" ht="19.5" customHeight="1" thickBot="1">
      <c r="B29" s="470"/>
      <c r="C29" s="397" t="s">
        <v>105</v>
      </c>
      <c r="D29" s="391" t="s">
        <v>106</v>
      </c>
      <c r="E29" s="392">
        <f>'3-1'!F29</f>
        <v>25646</v>
      </c>
      <c r="F29" s="393">
        <f t="shared" si="1"/>
        <v>23772.166666666668</v>
      </c>
      <c r="G29" s="381"/>
      <c r="H29" s="382">
        <v>27000</v>
      </c>
      <c r="I29" s="425">
        <v>33000</v>
      </c>
      <c r="J29" s="426">
        <v>20000</v>
      </c>
      <c r="K29" s="427">
        <v>18100</v>
      </c>
      <c r="L29" s="383">
        <v>18000</v>
      </c>
      <c r="M29" s="431">
        <v>26533</v>
      </c>
      <c r="N29" s="3"/>
    </row>
    <row r="30" spans="2:14" ht="19.5" customHeight="1">
      <c r="B30" s="480" t="s">
        <v>26</v>
      </c>
      <c r="C30" s="398" t="s">
        <v>14</v>
      </c>
      <c r="D30" s="385" t="s">
        <v>69</v>
      </c>
      <c r="E30" s="360">
        <f>'3-1'!F30</f>
        <v>6985</v>
      </c>
      <c r="F30" s="396">
        <f t="shared" si="1"/>
        <v>7163.333333333333</v>
      </c>
      <c r="G30" s="388">
        <f t="shared" si="0"/>
        <v>2.5530899546647534</v>
      </c>
      <c r="H30" s="363">
        <v>5800</v>
      </c>
      <c r="I30" s="420">
        <v>5850</v>
      </c>
      <c r="J30" s="429">
        <v>9800</v>
      </c>
      <c r="K30" s="418">
        <v>6200</v>
      </c>
      <c r="L30" s="389">
        <v>6580</v>
      </c>
      <c r="M30" s="419">
        <v>8750</v>
      </c>
      <c r="N30" s="3"/>
    </row>
    <row r="31" spans="2:14" ht="19.5" customHeight="1">
      <c r="B31" s="481"/>
      <c r="C31" s="399" t="s">
        <v>10</v>
      </c>
      <c r="D31" s="376" t="s">
        <v>63</v>
      </c>
      <c r="E31" s="367">
        <f>'3-1'!F31</f>
        <v>6733.333333333333</v>
      </c>
      <c r="F31" s="368">
        <f t="shared" si="1"/>
        <v>7563.333333333333</v>
      </c>
      <c r="G31" s="369">
        <f t="shared" si="0"/>
        <v>12.326732673267328</v>
      </c>
      <c r="H31" s="370">
        <v>5980</v>
      </c>
      <c r="I31" s="420">
        <v>8680</v>
      </c>
      <c r="J31" s="421">
        <v>5950</v>
      </c>
      <c r="K31" s="422">
        <v>7650</v>
      </c>
      <c r="L31" s="372">
        <v>11000</v>
      </c>
      <c r="M31" s="423">
        <v>6120</v>
      </c>
      <c r="N31" s="3"/>
    </row>
    <row r="32" spans="2:14" ht="19.5" customHeight="1">
      <c r="B32" s="481"/>
      <c r="C32" s="399" t="s">
        <v>12</v>
      </c>
      <c r="D32" s="376" t="s">
        <v>39</v>
      </c>
      <c r="E32" s="367">
        <f>'3-1'!F32</f>
        <v>2181.6666666666665</v>
      </c>
      <c r="F32" s="368">
        <f t="shared" si="1"/>
        <v>2185</v>
      </c>
      <c r="G32" s="369">
        <f t="shared" si="0"/>
        <v>0.15278838808251269</v>
      </c>
      <c r="H32" s="370">
        <v>2250</v>
      </c>
      <c r="I32" s="420">
        <v>1950</v>
      </c>
      <c r="J32" s="421">
        <v>2500</v>
      </c>
      <c r="K32" s="422">
        <v>2150</v>
      </c>
      <c r="L32" s="372">
        <v>2480</v>
      </c>
      <c r="M32" s="423">
        <v>1780</v>
      </c>
      <c r="N32" s="3"/>
    </row>
    <row r="33" spans="2:14" ht="19.5" customHeight="1">
      <c r="B33" s="481"/>
      <c r="C33" s="399" t="s">
        <v>107</v>
      </c>
      <c r="D33" s="376" t="s">
        <v>108</v>
      </c>
      <c r="E33" s="367">
        <f>'3-1'!F33</f>
        <v>1243.3333333333333</v>
      </c>
      <c r="F33" s="368">
        <f t="shared" si="1"/>
        <v>1243.3333333333333</v>
      </c>
      <c r="G33" s="369"/>
      <c r="H33" s="370">
        <v>1500</v>
      </c>
      <c r="I33" s="420">
        <v>950</v>
      </c>
      <c r="J33" s="421">
        <v>1000</v>
      </c>
      <c r="K33" s="422">
        <v>1450</v>
      </c>
      <c r="L33" s="372">
        <v>1380</v>
      </c>
      <c r="M33" s="423">
        <v>1180</v>
      </c>
      <c r="N33" s="3"/>
    </row>
    <row r="34" spans="2:14" ht="19.5" customHeight="1">
      <c r="B34" s="481"/>
      <c r="C34" s="399" t="s">
        <v>33</v>
      </c>
      <c r="D34" s="376" t="s">
        <v>73</v>
      </c>
      <c r="E34" s="367">
        <f>'3-1'!F34</f>
        <v>6333.333333333333</v>
      </c>
      <c r="F34" s="368">
        <f t="shared" si="1"/>
        <v>6366.666666666667</v>
      </c>
      <c r="G34" s="369">
        <f t="shared" si="0"/>
        <v>0.52631578947369384</v>
      </c>
      <c r="H34" s="370">
        <v>5650</v>
      </c>
      <c r="I34" s="420">
        <v>7250</v>
      </c>
      <c r="J34" s="421">
        <v>6950</v>
      </c>
      <c r="K34" s="422">
        <v>5690</v>
      </c>
      <c r="L34" s="372">
        <v>4980</v>
      </c>
      <c r="M34" s="423">
        <v>7680</v>
      </c>
      <c r="N34" s="3"/>
    </row>
    <row r="35" spans="2:14" ht="19.5" customHeight="1">
      <c r="B35" s="481"/>
      <c r="C35" s="399" t="s">
        <v>22</v>
      </c>
      <c r="D35" s="376" t="s">
        <v>60</v>
      </c>
      <c r="E35" s="367">
        <f>'3-1'!F35</f>
        <v>3825</v>
      </c>
      <c r="F35" s="368">
        <f t="shared" si="1"/>
        <v>3633.3333333333335</v>
      </c>
      <c r="G35" s="369">
        <f t="shared" si="0"/>
        <v>-5.0108932461873597</v>
      </c>
      <c r="H35" s="370">
        <v>3500</v>
      </c>
      <c r="I35" s="420">
        <v>3620</v>
      </c>
      <c r="J35" s="421">
        <v>3750</v>
      </c>
      <c r="K35" s="422">
        <v>4050</v>
      </c>
      <c r="L35" s="372">
        <v>3500</v>
      </c>
      <c r="M35" s="423">
        <v>3380</v>
      </c>
      <c r="N35" s="3"/>
    </row>
    <row r="36" spans="2:14" ht="31.9" customHeight="1">
      <c r="B36" s="481"/>
      <c r="C36" s="399" t="s">
        <v>36</v>
      </c>
      <c r="D36" s="400" t="s">
        <v>0</v>
      </c>
      <c r="E36" s="367">
        <f>'3-1'!F36</f>
        <v>1346.6666666666667</v>
      </c>
      <c r="F36" s="368">
        <f t="shared" si="1"/>
        <v>1313.3333333333333</v>
      </c>
      <c r="G36" s="369">
        <f t="shared" si="0"/>
        <v>-2.4752475247524863</v>
      </c>
      <c r="H36" s="370">
        <v>1280</v>
      </c>
      <c r="I36" s="420">
        <v>1250</v>
      </c>
      <c r="J36" s="421">
        <v>1250</v>
      </c>
      <c r="K36" s="422">
        <v>1500</v>
      </c>
      <c r="L36" s="372">
        <v>1250</v>
      </c>
      <c r="M36" s="423">
        <v>1350</v>
      </c>
      <c r="N36" s="3"/>
    </row>
    <row r="37" spans="2:14" ht="19.5" customHeight="1">
      <c r="B37" s="481"/>
      <c r="C37" s="399" t="s">
        <v>37</v>
      </c>
      <c r="D37" s="376" t="s">
        <v>44</v>
      </c>
      <c r="E37" s="367">
        <f>'3-1'!F37</f>
        <v>2966.6666666666665</v>
      </c>
      <c r="F37" s="368">
        <f t="shared" si="1"/>
        <v>2966.6666666666665</v>
      </c>
      <c r="G37" s="369">
        <f t="shared" si="0"/>
        <v>0</v>
      </c>
      <c r="H37" s="370">
        <v>3500</v>
      </c>
      <c r="I37" s="420">
        <v>2850</v>
      </c>
      <c r="J37" s="421">
        <v>2900</v>
      </c>
      <c r="K37" s="422">
        <v>2850</v>
      </c>
      <c r="L37" s="372">
        <v>2850</v>
      </c>
      <c r="M37" s="423">
        <v>2850</v>
      </c>
      <c r="N37" s="3"/>
    </row>
    <row r="38" spans="2:14" ht="19.5" customHeight="1">
      <c r="B38" s="481"/>
      <c r="C38" s="399" t="s">
        <v>5</v>
      </c>
      <c r="D38" s="376" t="s">
        <v>40</v>
      </c>
      <c r="E38" s="367">
        <f>'3-1'!F38</f>
        <v>981.16666666666663</v>
      </c>
      <c r="F38" s="368">
        <f t="shared" si="1"/>
        <v>909</v>
      </c>
      <c r="G38" s="369">
        <f t="shared" si="0"/>
        <v>-7.3551894003737015</v>
      </c>
      <c r="H38" s="370">
        <v>830</v>
      </c>
      <c r="I38" s="420">
        <v>750</v>
      </c>
      <c r="J38" s="421">
        <v>800</v>
      </c>
      <c r="K38" s="422">
        <v>1247</v>
      </c>
      <c r="L38" s="372">
        <v>890</v>
      </c>
      <c r="M38" s="423">
        <v>937</v>
      </c>
      <c r="N38" s="3"/>
    </row>
    <row r="39" spans="2:14" ht="25.5">
      <c r="B39" s="481"/>
      <c r="C39" s="399" t="s">
        <v>18</v>
      </c>
      <c r="D39" s="401" t="s">
        <v>57</v>
      </c>
      <c r="E39" s="367">
        <f>'3-1'!F39</f>
        <v>23106.666666666668</v>
      </c>
      <c r="F39" s="368">
        <f t="shared" si="1"/>
        <v>22106.666666666668</v>
      </c>
      <c r="G39" s="369">
        <f t="shared" si="0"/>
        <v>-4.3277553375649163</v>
      </c>
      <c r="H39" s="370">
        <v>23500</v>
      </c>
      <c r="I39" s="420">
        <v>19800</v>
      </c>
      <c r="J39" s="421">
        <v>22500</v>
      </c>
      <c r="K39" s="422">
        <v>22250</v>
      </c>
      <c r="L39" s="372">
        <v>24200</v>
      </c>
      <c r="M39" s="423">
        <v>20390</v>
      </c>
      <c r="N39" s="3"/>
    </row>
    <row r="40" spans="2:14" ht="19.5" customHeight="1">
      <c r="B40" s="481"/>
      <c r="C40" s="399" t="s">
        <v>19</v>
      </c>
      <c r="D40" s="376" t="s">
        <v>119</v>
      </c>
      <c r="E40" s="367">
        <f>'3-1'!F40</f>
        <v>1476.6666666666667</v>
      </c>
      <c r="F40" s="368">
        <f t="shared" si="1"/>
        <v>1488.3333333333333</v>
      </c>
      <c r="G40" s="369">
        <f t="shared" si="0"/>
        <v>0.79006772009028303</v>
      </c>
      <c r="H40" s="370">
        <v>1550</v>
      </c>
      <c r="I40" s="420">
        <v>1450</v>
      </c>
      <c r="J40" s="421">
        <v>1480</v>
      </c>
      <c r="K40" s="422">
        <v>1500</v>
      </c>
      <c r="L40" s="372">
        <v>1500</v>
      </c>
      <c r="M40" s="423">
        <v>1450</v>
      </c>
      <c r="N40" s="3"/>
    </row>
    <row r="41" spans="2:14" ht="19.5" customHeight="1">
      <c r="B41" s="481"/>
      <c r="C41" s="399" t="s">
        <v>30</v>
      </c>
      <c r="D41" s="376" t="s">
        <v>47</v>
      </c>
      <c r="E41" s="367">
        <f>'3-1'!F41</f>
        <v>1750</v>
      </c>
      <c r="F41" s="368">
        <f t="shared" si="1"/>
        <v>1705</v>
      </c>
      <c r="G41" s="369">
        <f t="shared" si="0"/>
        <v>-2.5714285714285712</v>
      </c>
      <c r="H41" s="370">
        <v>1850</v>
      </c>
      <c r="I41" s="420">
        <v>1750</v>
      </c>
      <c r="J41" s="421">
        <v>1500</v>
      </c>
      <c r="K41" s="422">
        <v>1750</v>
      </c>
      <c r="L41" s="372">
        <v>1800</v>
      </c>
      <c r="M41" s="423">
        <v>1580</v>
      </c>
      <c r="N41" s="3"/>
    </row>
    <row r="42" spans="2:14" ht="19.5" customHeight="1">
      <c r="B42" s="481"/>
      <c r="C42" s="399" t="s">
        <v>31</v>
      </c>
      <c r="D42" s="376" t="s">
        <v>118</v>
      </c>
      <c r="E42" s="367">
        <f>'3-1'!F42</f>
        <v>11550</v>
      </c>
      <c r="F42" s="368">
        <f t="shared" si="1"/>
        <v>11666.666666666666</v>
      </c>
      <c r="G42" s="369">
        <f t="shared" si="0"/>
        <v>1.0101010101010048</v>
      </c>
      <c r="H42" s="370">
        <v>12800</v>
      </c>
      <c r="I42" s="420">
        <v>12000</v>
      </c>
      <c r="J42" s="421">
        <v>12000</v>
      </c>
      <c r="K42" s="422">
        <v>11000</v>
      </c>
      <c r="L42" s="402">
        <v>12000</v>
      </c>
      <c r="M42" s="423">
        <v>10200</v>
      </c>
      <c r="N42" s="3"/>
    </row>
    <row r="43" spans="2:14" ht="26.25" customHeight="1" thickBot="1">
      <c r="B43" s="482"/>
      <c r="C43" s="403" t="s">
        <v>83</v>
      </c>
      <c r="D43" s="404" t="s">
        <v>89</v>
      </c>
      <c r="E43" s="379">
        <f>'3-1'!F43</f>
        <v>26382.142857142855</v>
      </c>
      <c r="F43" s="405">
        <f t="shared" si="1"/>
        <v>26382.166666666668</v>
      </c>
      <c r="G43" s="381">
        <f t="shared" si="0"/>
        <v>9.0248635001872056E-5</v>
      </c>
      <c r="H43" s="382">
        <v>24000</v>
      </c>
      <c r="I43" s="425">
        <v>24500</v>
      </c>
      <c r="J43" s="432">
        <v>27500</v>
      </c>
      <c r="K43" s="427">
        <v>33375</v>
      </c>
      <c r="L43" s="406">
        <v>27800</v>
      </c>
      <c r="M43" s="431">
        <v>21118</v>
      </c>
      <c r="N43" s="3"/>
    </row>
    <row r="44" spans="2:14">
      <c r="B44" s="181"/>
      <c r="C44" s="186"/>
      <c r="D44" s="181"/>
      <c r="E44" s="92"/>
      <c r="F44" s="357"/>
      <c r="G44" s="182" t="s">
        <v>24</v>
      </c>
      <c r="H44" s="4"/>
      <c r="I44" s="55"/>
      <c r="J44" s="204"/>
      <c r="K44" s="4"/>
      <c r="L44" s="55"/>
      <c r="M44" s="5"/>
      <c r="N44" s="1"/>
    </row>
    <row r="45" spans="2:14">
      <c r="B45" s="184"/>
      <c r="C45" s="187"/>
      <c r="D45" s="183"/>
      <c r="E45" s="16"/>
      <c r="F45" s="16"/>
      <c r="G45" s="183"/>
      <c r="H45" s="198"/>
      <c r="I45" s="198"/>
      <c r="J45" s="198"/>
      <c r="K45" s="198"/>
      <c r="L45" s="198"/>
      <c r="M45" s="198"/>
    </row>
    <row r="46" spans="2:14">
      <c r="B46" s="184"/>
      <c r="C46" s="187"/>
      <c r="D46" s="183"/>
      <c r="E46" s="16"/>
      <c r="F46" s="16"/>
      <c r="G46" s="183"/>
      <c r="H46" s="198"/>
      <c r="I46" s="198"/>
      <c r="J46" s="198"/>
      <c r="K46" s="198"/>
      <c r="L46" s="198"/>
      <c r="M46" s="198"/>
    </row>
    <row r="47" spans="2:14">
      <c r="B47" s="184"/>
      <c r="C47" s="187"/>
      <c r="D47" s="183"/>
      <c r="E47" s="16"/>
      <c r="F47" s="16"/>
      <c r="G47" s="183"/>
      <c r="H47" s="198"/>
      <c r="I47" s="198"/>
      <c r="J47" s="198"/>
      <c r="K47" s="198"/>
      <c r="L47" s="198"/>
      <c r="M47" s="198"/>
    </row>
    <row r="48" spans="2:14">
      <c r="B48" s="184"/>
      <c r="C48" s="187"/>
      <c r="D48" s="183"/>
      <c r="E48" s="16"/>
      <c r="F48" s="16"/>
      <c r="G48" s="183"/>
      <c r="H48" s="198"/>
      <c r="I48" s="198"/>
      <c r="J48" s="198"/>
      <c r="K48" s="198"/>
      <c r="L48" s="198"/>
      <c r="M48" s="198"/>
    </row>
    <row r="49" spans="2:14">
      <c r="B49" s="184"/>
      <c r="C49" s="187"/>
      <c r="D49" s="183"/>
      <c r="E49" s="16"/>
      <c r="F49" s="16"/>
      <c r="G49" s="183"/>
      <c r="H49" s="198"/>
      <c r="I49" s="198"/>
      <c r="J49" s="198"/>
      <c r="K49" s="198"/>
      <c r="L49" s="198"/>
      <c r="M49" s="198"/>
    </row>
    <row r="50" spans="2:14">
      <c r="B50" s="184"/>
      <c r="C50" s="188"/>
      <c r="D50" s="184"/>
      <c r="E50" s="17"/>
      <c r="F50" s="17"/>
      <c r="G50" s="184"/>
      <c r="H50" s="199"/>
      <c r="I50" s="199"/>
      <c r="J50" s="199"/>
      <c r="K50" s="199"/>
      <c r="L50" s="199"/>
      <c r="M50" s="199"/>
      <c r="N50" s="181"/>
    </row>
    <row r="51" spans="2:14">
      <c r="B51" s="181"/>
      <c r="C51" s="186"/>
      <c r="D51" s="181"/>
      <c r="E51" s="15"/>
      <c r="F51" s="15"/>
      <c r="G51" s="181"/>
      <c r="H51" s="200"/>
      <c r="I51" s="200"/>
      <c r="J51" s="200"/>
      <c r="K51" s="200"/>
      <c r="L51" s="200"/>
      <c r="M51" s="200"/>
      <c r="N51" s="181"/>
    </row>
    <row r="52" spans="2:14">
      <c r="B52" s="181"/>
      <c r="C52" s="186"/>
      <c r="D52" s="181"/>
      <c r="E52" s="15"/>
      <c r="F52" s="15"/>
      <c r="G52" s="181"/>
      <c r="H52" s="200"/>
      <c r="I52" s="200"/>
      <c r="J52" s="200"/>
      <c r="K52" s="200"/>
      <c r="L52" s="200"/>
      <c r="M52" s="200"/>
      <c r="N52" s="181"/>
    </row>
    <row r="53" spans="2:14">
      <c r="B53" s="181"/>
      <c r="C53" s="186"/>
      <c r="D53" s="181"/>
      <c r="E53" s="15"/>
      <c r="F53" s="15"/>
      <c r="G53" s="181"/>
      <c r="H53" s="200"/>
      <c r="I53" s="200"/>
      <c r="J53" s="200"/>
      <c r="K53" s="200"/>
      <c r="L53" s="200"/>
      <c r="M53" s="200"/>
      <c r="N53" s="181"/>
    </row>
    <row r="54" spans="2:14">
      <c r="B54" s="181"/>
      <c r="C54" s="186"/>
      <c r="D54" s="181"/>
      <c r="E54" s="15"/>
      <c r="F54" s="15"/>
      <c r="G54" s="181"/>
      <c r="H54" s="200"/>
      <c r="I54" s="200"/>
      <c r="J54" s="200"/>
      <c r="K54" s="200"/>
      <c r="L54" s="200"/>
      <c r="M54" s="200"/>
      <c r="N54" s="181"/>
    </row>
    <row r="55" spans="2:14">
      <c r="B55" s="181"/>
      <c r="C55" s="186"/>
      <c r="D55" s="181"/>
      <c r="E55" s="15"/>
      <c r="F55" s="15"/>
      <c r="G55" s="181"/>
      <c r="H55" s="200"/>
      <c r="I55" s="200"/>
      <c r="J55" s="200"/>
      <c r="K55" s="200"/>
      <c r="L55" s="200"/>
      <c r="M55" s="200"/>
      <c r="N55" s="181"/>
    </row>
    <row r="56" spans="2:14">
      <c r="B56" s="181"/>
      <c r="C56" s="186"/>
      <c r="D56" s="181"/>
      <c r="E56" s="15"/>
      <c r="F56" s="15"/>
      <c r="G56" s="181"/>
      <c r="H56" s="200"/>
      <c r="I56" s="200"/>
      <c r="J56" s="200"/>
      <c r="K56" s="200"/>
      <c r="L56" s="200"/>
      <c r="M56" s="200"/>
      <c r="N56" s="181"/>
    </row>
    <row r="57" spans="2:14">
      <c r="B57" s="181"/>
      <c r="C57" s="186"/>
      <c r="D57" s="181"/>
      <c r="E57" s="15"/>
      <c r="F57" s="15"/>
      <c r="G57" s="181"/>
      <c r="H57" s="200"/>
      <c r="I57" s="200"/>
      <c r="J57" s="200"/>
      <c r="K57" s="200"/>
      <c r="L57" s="200"/>
      <c r="M57" s="200"/>
      <c r="N57" s="181"/>
    </row>
    <row r="58" spans="2:14">
      <c r="B58" s="181"/>
      <c r="C58" s="186"/>
      <c r="D58" s="181"/>
      <c r="E58" s="15"/>
      <c r="F58" s="15"/>
      <c r="G58" s="181"/>
      <c r="H58" s="200"/>
      <c r="I58" s="200"/>
      <c r="J58" s="200"/>
      <c r="K58" s="200"/>
      <c r="L58" s="200"/>
      <c r="M58" s="200"/>
      <c r="N58" s="181"/>
    </row>
    <row r="59" spans="2:14">
      <c r="B59" s="181"/>
      <c r="C59" s="186"/>
      <c r="D59" s="181"/>
      <c r="E59" s="15"/>
      <c r="F59" s="15"/>
      <c r="G59" s="181"/>
      <c r="H59" s="200"/>
      <c r="I59" s="200"/>
      <c r="J59" s="200"/>
      <c r="K59" s="200"/>
      <c r="L59" s="200"/>
      <c r="M59" s="200"/>
      <c r="N59" s="181"/>
    </row>
    <row r="60" spans="2:14">
      <c r="B60" s="181"/>
      <c r="C60" s="186"/>
      <c r="D60" s="181"/>
      <c r="E60" s="15"/>
      <c r="F60" s="15"/>
      <c r="G60" s="181"/>
      <c r="H60" s="200"/>
      <c r="I60" s="200"/>
      <c r="J60" s="200"/>
      <c r="K60" s="200"/>
      <c r="L60" s="200"/>
      <c r="M60" s="200"/>
      <c r="N60" s="181"/>
    </row>
    <row r="61" spans="2:14">
      <c r="B61" s="181"/>
      <c r="C61" s="186"/>
      <c r="D61" s="181"/>
      <c r="E61" s="15"/>
      <c r="F61" s="15"/>
      <c r="G61" s="181"/>
      <c r="H61" s="200"/>
      <c r="I61" s="200"/>
      <c r="J61" s="200"/>
      <c r="K61" s="200"/>
      <c r="L61" s="200"/>
      <c r="M61" s="200"/>
      <c r="N61" s="181"/>
    </row>
    <row r="62" spans="2:14">
      <c r="B62" s="181"/>
      <c r="C62" s="186"/>
      <c r="D62" s="181"/>
      <c r="E62" s="15"/>
      <c r="F62" s="15"/>
      <c r="G62" s="181"/>
      <c r="H62" s="200"/>
      <c r="I62" s="200"/>
      <c r="J62" s="200"/>
      <c r="K62" s="200"/>
      <c r="L62" s="200"/>
      <c r="M62" s="200"/>
      <c r="N62" s="181"/>
    </row>
    <row r="63" spans="2:14">
      <c r="B63" s="181"/>
      <c r="C63" s="186"/>
      <c r="D63" s="181"/>
      <c r="E63" s="15"/>
      <c r="F63" s="15"/>
      <c r="G63" s="181"/>
      <c r="H63" s="200"/>
      <c r="I63" s="200"/>
      <c r="J63" s="200"/>
      <c r="K63" s="200"/>
      <c r="L63" s="200"/>
      <c r="M63" s="200"/>
      <c r="N63" s="181"/>
    </row>
    <row r="64" spans="2:14">
      <c r="B64" s="181"/>
      <c r="C64" s="186"/>
      <c r="D64" s="181"/>
      <c r="E64" s="15"/>
      <c r="F64" s="15"/>
      <c r="G64" s="181"/>
      <c r="H64" s="200"/>
      <c r="I64" s="200"/>
      <c r="J64" s="200"/>
      <c r="K64" s="200"/>
      <c r="L64" s="200"/>
      <c r="M64" s="200"/>
      <c r="N64" s="181"/>
    </row>
    <row r="65" spans="2:14">
      <c r="B65" s="181"/>
      <c r="C65" s="186"/>
      <c r="D65" s="181"/>
      <c r="E65" s="15"/>
      <c r="F65" s="15"/>
      <c r="G65" s="181"/>
      <c r="H65" s="200"/>
      <c r="I65" s="200"/>
      <c r="J65" s="200"/>
      <c r="K65" s="200"/>
      <c r="L65" s="200"/>
      <c r="M65" s="200"/>
      <c r="N65" s="181"/>
    </row>
    <row r="66" spans="2:14">
      <c r="B66" s="181"/>
      <c r="C66" s="186"/>
      <c r="D66" s="181"/>
      <c r="E66" s="15"/>
      <c r="F66" s="15"/>
      <c r="G66" s="181"/>
      <c r="H66" s="200"/>
      <c r="I66" s="200"/>
      <c r="J66" s="200"/>
      <c r="K66" s="200"/>
      <c r="L66" s="200"/>
      <c r="M66" s="200"/>
      <c r="N66" s="181"/>
    </row>
    <row r="67" spans="2:14">
      <c r="B67" s="181"/>
      <c r="C67" s="186"/>
      <c r="D67" s="181"/>
      <c r="E67" s="15"/>
      <c r="F67" s="15"/>
      <c r="G67" s="181"/>
      <c r="H67" s="200"/>
      <c r="I67" s="200"/>
      <c r="J67" s="200"/>
      <c r="K67" s="200"/>
      <c r="L67" s="200"/>
      <c r="M67" s="200"/>
      <c r="N67" s="181"/>
    </row>
    <row r="68" spans="2:14">
      <c r="B68" s="181"/>
      <c r="C68" s="186"/>
      <c r="D68" s="181"/>
      <c r="E68" s="15"/>
      <c r="F68" s="15"/>
      <c r="G68" s="181"/>
      <c r="H68" s="200"/>
      <c r="I68" s="200"/>
      <c r="J68" s="200"/>
      <c r="K68" s="200"/>
      <c r="L68" s="200"/>
      <c r="M68" s="200"/>
      <c r="N68" s="181"/>
    </row>
    <row r="69" spans="2:14" ht="46.5" customHeight="1">
      <c r="B69" s="181"/>
      <c r="C69" s="186"/>
      <c r="D69" s="181"/>
      <c r="E69" s="15"/>
      <c r="F69" s="15"/>
      <c r="G69" s="181"/>
      <c r="H69" s="200"/>
      <c r="I69" s="200"/>
      <c r="J69" s="200"/>
      <c r="K69" s="200"/>
      <c r="L69" s="200"/>
      <c r="M69" s="200"/>
      <c r="N69" s="181"/>
    </row>
    <row r="105" spans="2:14">
      <c r="B105" s="181"/>
      <c r="C105" s="186"/>
      <c r="D105" s="181"/>
      <c r="E105" s="15"/>
      <c r="F105" s="15"/>
      <c r="G105" s="181"/>
      <c r="H105" s="200"/>
      <c r="I105" s="200"/>
      <c r="J105" s="200"/>
      <c r="K105" s="200"/>
      <c r="L105" s="200"/>
      <c r="M105" s="200"/>
      <c r="N105" s="181"/>
    </row>
  </sheetData>
  <mergeCells count="14">
    <mergeCell ref="D2:K2"/>
    <mergeCell ref="B3:C3"/>
    <mergeCell ref="B4:B5"/>
    <mergeCell ref="C4:C5"/>
    <mergeCell ref="D4:D5"/>
    <mergeCell ref="E4:E5"/>
    <mergeCell ref="F4:F5"/>
    <mergeCell ref="G4:G5"/>
    <mergeCell ref="H4:M4"/>
    <mergeCell ref="B6:B21"/>
    <mergeCell ref="B22:B25"/>
    <mergeCell ref="B26:B29"/>
    <mergeCell ref="B30:B43"/>
    <mergeCell ref="B2:C2"/>
  </mergeCells>
  <phoneticPr fontId="14" type="noConversion"/>
  <conditionalFormatting sqref="G1 G3:G1048576">
    <cfRule type="cellIs" dxfId="2" priority="1" stopIfTrue="1" operator="lessThan">
      <formula>0</formula>
    </cfRule>
  </conditionalFormatting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4</vt:i4>
      </vt:variant>
    </vt:vector>
  </HeadingPairs>
  <TitlesOfParts>
    <vt:vector size="15" baseType="lpstr">
      <vt:lpstr>12-3</vt:lpstr>
      <vt:lpstr>1-1</vt:lpstr>
      <vt:lpstr>1-2</vt:lpstr>
      <vt:lpstr>1-3</vt:lpstr>
      <vt:lpstr>2-1</vt:lpstr>
      <vt:lpstr>2-2</vt:lpstr>
      <vt:lpstr>2-3</vt:lpstr>
      <vt:lpstr>3-1</vt:lpstr>
      <vt:lpstr>3-2</vt:lpstr>
      <vt:lpstr>3-3</vt:lpstr>
      <vt:lpstr>4-1</vt:lpstr>
      <vt:lpstr>'3-1'!Print_Area</vt:lpstr>
      <vt:lpstr>'3-2'!Print_Area</vt:lpstr>
      <vt:lpstr>'3-3'!Print_Area</vt:lpstr>
      <vt:lpstr>'4-1'!Print_Area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서준섭</dc:creator>
  <cp:keywords/>
  <dc:description/>
  <cp:lastModifiedBy>user</cp:lastModifiedBy>
  <cp:revision>38</cp:revision>
  <cp:lastPrinted>2022-02-24T22:22:45Z</cp:lastPrinted>
  <dcterms:created xsi:type="dcterms:W3CDTF">2005-05-21T06:36:21Z</dcterms:created>
  <dcterms:modified xsi:type="dcterms:W3CDTF">2022-04-13T07:31:30Z</dcterms:modified>
</cp:coreProperties>
</file>